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RHAG\AFFAIRES-GENERALES\2 - COMMANDE PUBLIQUE\2 - MARCHES_PUBLICS_MP\MARCHES 2025\2 - Marchés lancés\ARS974 - MP 2025 004 - Fourniture et livraison EPI\1 - DCE\"/>
    </mc:Choice>
  </mc:AlternateContent>
  <xr:revisionPtr revIDLastSave="0" documentId="13_ncr:1_{79B488E7-28AB-4643-BC82-E84DDB46D842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lot1  vêtements de travail " sheetId="4" r:id="rId1"/>
    <sheet name="lot 2 chaussures de sécurité " sheetId="9" r:id="rId2"/>
    <sheet name="lot 3 Autres EPI" sheetId="10" r:id="rId3"/>
    <sheet name="DQE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4" i="7" l="1"/>
  <c r="H125" i="7"/>
  <c r="I134" i="7"/>
  <c r="I125" i="7"/>
  <c r="I198" i="7"/>
  <c r="G202" i="7"/>
  <c r="H202" i="7"/>
  <c r="H226" i="7"/>
  <c r="G218" i="7"/>
  <c r="G238" i="7"/>
  <c r="I218" i="7"/>
  <c r="I226" i="7"/>
  <c r="I230" i="7"/>
  <c r="I238" i="7"/>
  <c r="G167" i="7"/>
  <c r="G134" i="7"/>
  <c r="G125" i="7"/>
  <c r="G104" i="7"/>
  <c r="I104" i="7" s="1"/>
  <c r="G109" i="7"/>
  <c r="I109" i="7" s="1"/>
  <c r="H109" i="7"/>
  <c r="I102" i="7"/>
  <c r="H104" i="7"/>
  <c r="H102" i="7"/>
  <c r="H218" i="7"/>
  <c r="E238" i="7"/>
  <c r="E234" i="7"/>
  <c r="G234" i="7" s="1"/>
  <c r="I234" i="7" s="1"/>
  <c r="E230" i="7"/>
  <c r="E226" i="7"/>
  <c r="E218" i="7"/>
  <c r="E212" i="7"/>
  <c r="E202" i="7"/>
  <c r="E198" i="7"/>
  <c r="E193" i="7"/>
  <c r="E186" i="7"/>
  <c r="E175" i="7"/>
  <c r="E172" i="7"/>
  <c r="E167" i="7"/>
  <c r="E157" i="7"/>
  <c r="E148" i="7"/>
  <c r="E144" i="7"/>
  <c r="G102" i="10"/>
  <c r="E134" i="7"/>
  <c r="E125" i="7"/>
  <c r="E118" i="7"/>
  <c r="G118" i="7" s="1"/>
  <c r="E109" i="7"/>
  <c r="E104" i="7"/>
  <c r="G26" i="9"/>
  <c r="G80" i="10"/>
  <c r="G106" i="10"/>
  <c r="G98" i="10"/>
  <c r="G94" i="10"/>
  <c r="A94" i="10"/>
  <c r="G86" i="10"/>
  <c r="G70" i="10"/>
  <c r="G66" i="10"/>
  <c r="G61" i="10"/>
  <c r="G54" i="10"/>
  <c r="G43" i="10"/>
  <c r="G40" i="10"/>
  <c r="G35" i="10"/>
  <c r="G25" i="10"/>
  <c r="G16" i="10"/>
  <c r="G12" i="10"/>
  <c r="G12" i="9"/>
  <c r="G45" i="4"/>
  <c r="G17" i="9"/>
  <c r="G33" i="9"/>
  <c r="G42" i="9"/>
  <c r="I118" i="7" l="1"/>
  <c r="H118" i="7"/>
  <c r="E76" i="7"/>
  <c r="E98" i="7"/>
  <c r="E80" i="7"/>
  <c r="E85" i="7"/>
  <c r="E88" i="7"/>
  <c r="E91" i="7"/>
  <c r="E102" i="7"/>
  <c r="E97" i="7"/>
  <c r="G97" i="7" s="1"/>
  <c r="I97" i="7" s="1"/>
  <c r="E79" i="7"/>
  <c r="H79" i="7" s="1"/>
  <c r="E70" i="7"/>
  <c r="E17" i="7"/>
  <c r="E26" i="7"/>
  <c r="E34" i="7"/>
  <c r="E41" i="7"/>
  <c r="E48" i="7"/>
  <c r="E58" i="7"/>
  <c r="E65" i="7"/>
  <c r="E8" i="7"/>
  <c r="H238" i="7"/>
  <c r="G230" i="7"/>
  <c r="H230" i="7"/>
  <c r="H234" i="7"/>
  <c r="G212" i="7"/>
  <c r="I212" i="7" s="1"/>
  <c r="H212" i="7"/>
  <c r="G226" i="7"/>
  <c r="G106" i="4"/>
  <c r="G102" i="4"/>
  <c r="G101" i="4"/>
  <c r="G95" i="4"/>
  <c r="G92" i="4"/>
  <c r="G89" i="4"/>
  <c r="G84" i="4"/>
  <c r="G83" i="4"/>
  <c r="G80" i="4"/>
  <c r="G74" i="4"/>
  <c r="G69" i="4"/>
  <c r="G62" i="4"/>
  <c r="G52" i="4"/>
  <c r="G38" i="4"/>
  <c r="G30" i="4"/>
  <c r="G21" i="4"/>
  <c r="G12" i="4"/>
  <c r="H97" i="7" l="1"/>
  <c r="I202" i="7"/>
  <c r="G198" i="7"/>
  <c r="H198" i="7"/>
  <c r="G193" i="7"/>
  <c r="I193" i="7" s="1"/>
  <c r="H193" i="7"/>
  <c r="G175" i="7"/>
  <c r="I175" i="7" s="1"/>
  <c r="H175" i="7"/>
  <c r="G172" i="7"/>
  <c r="I172" i="7" s="1"/>
  <c r="H172" i="7"/>
  <c r="H167" i="7"/>
  <c r="I167" i="7"/>
  <c r="H157" i="7"/>
  <c r="G157" i="7"/>
  <c r="I157" i="7" s="1"/>
  <c r="H148" i="7"/>
  <c r="G148" i="7"/>
  <c r="I148" i="7" s="1"/>
  <c r="H144" i="7"/>
  <c r="G144" i="7"/>
  <c r="I144" i="7" s="1"/>
  <c r="G102" i="7"/>
  <c r="G98" i="7"/>
  <c r="I98" i="7" s="1"/>
  <c r="H98" i="7"/>
  <c r="G91" i="7"/>
  <c r="I91" i="7" s="1"/>
  <c r="H91" i="7"/>
  <c r="H88" i="7"/>
  <c r="G88" i="7"/>
  <c r="I88" i="7" s="1"/>
  <c r="G85" i="7"/>
  <c r="I85" i="7" s="1"/>
  <c r="H85" i="7"/>
  <c r="G80" i="7"/>
  <c r="I80" i="7" s="1"/>
  <c r="H80" i="7"/>
  <c r="G79" i="7"/>
  <c r="I79" i="7" s="1"/>
  <c r="G76" i="7"/>
  <c r="I76" i="7" s="1"/>
  <c r="H76" i="7"/>
  <c r="G70" i="7"/>
  <c r="I70" i="7" s="1"/>
  <c r="H70" i="7"/>
  <c r="G65" i="7"/>
  <c r="I65" i="7" s="1"/>
  <c r="H65" i="7"/>
  <c r="G58" i="7"/>
  <c r="I58" i="7" s="1"/>
  <c r="H58" i="7"/>
  <c r="G48" i="7"/>
  <c r="I48" i="7" s="1"/>
  <c r="H48" i="7"/>
  <c r="G41" i="7"/>
  <c r="I41" i="7" s="1"/>
  <c r="H41" i="7"/>
  <c r="G34" i="7"/>
  <c r="I34" i="7" s="1"/>
  <c r="H34" i="7"/>
  <c r="H26" i="7"/>
  <c r="G26" i="7"/>
  <c r="I26" i="7" s="1"/>
  <c r="H17" i="7"/>
  <c r="G17" i="7"/>
  <c r="I17" i="7" s="1"/>
  <c r="G8" i="7"/>
  <c r="I8" i="7" s="1"/>
  <c r="H8" i="7"/>
  <c r="G186" i="7" l="1"/>
  <c r="I186" i="7" s="1"/>
  <c r="I242" i="7" s="1"/>
  <c r="H186" i="7"/>
  <c r="H242" i="7" s="1"/>
</calcChain>
</file>

<file path=xl/sharedStrings.xml><?xml version="1.0" encoding="utf-8"?>
<sst xmlns="http://schemas.openxmlformats.org/spreadsheetml/2006/main" count="626" uniqueCount="256">
  <si>
    <t>Casquette rétroréfléchissante jaune</t>
  </si>
  <si>
    <t>Gant type docker toutes tailles</t>
  </si>
  <si>
    <t>N° de ligne</t>
  </si>
  <si>
    <t>Désignation</t>
  </si>
  <si>
    <t xml:space="preserve">PU HT </t>
  </si>
  <si>
    <t>Parka Imperméable Jaune Haute Visibilité</t>
  </si>
  <si>
    <t>OUI</t>
  </si>
  <si>
    <t>TVA</t>
  </si>
  <si>
    <t xml:space="preserve"> PU € TTC</t>
  </si>
  <si>
    <t>BORDEREAU DES PRIX UNITAIRES
(BPU)</t>
  </si>
  <si>
    <t>Description détaillée</t>
  </si>
  <si>
    <t>Echantillon</t>
  </si>
  <si>
    <t>Chaussures de sécurité basse</t>
  </si>
  <si>
    <t>Chaussures de sécurité haute</t>
  </si>
  <si>
    <t>Sabot de sécurité</t>
  </si>
  <si>
    <t>BORDEREAU DES PRIX UNITAIRES 
(BPU)</t>
  </si>
  <si>
    <t>PU € HT</t>
  </si>
  <si>
    <t>PU € TTC</t>
  </si>
  <si>
    <t xml:space="preserve">TVA </t>
  </si>
  <si>
    <t>Combinaisons de traitement jetables</t>
  </si>
  <si>
    <t>sur stock</t>
  </si>
  <si>
    <t>hors stock</t>
  </si>
  <si>
    <t xml:space="preserve">Veste Polaire
</t>
  </si>
  <si>
    <t>Botte de sécurité</t>
  </si>
  <si>
    <t>Blouse blanche</t>
  </si>
  <si>
    <t xml:space="preserve"> Polo blanc</t>
  </si>
  <si>
    <t>Casquette saharienne gris clair</t>
  </si>
  <si>
    <t xml:space="preserve"> coton, réglage par système arrière</t>
  </si>
  <si>
    <t>Chapeau de brousse 
style mexicain</t>
  </si>
  <si>
    <t>Chapeau rigide</t>
  </si>
  <si>
    <t>Délai de livraison en jours calendaires</t>
  </si>
  <si>
    <t>Gant Chimique toutes tailles</t>
  </si>
  <si>
    <t>Masques panoramiques complets</t>
  </si>
  <si>
    <t>Cartouches filtrantes A2B2P3R pour masque panoramique à gaz</t>
  </si>
  <si>
    <t>LOGO CSF</t>
  </si>
  <si>
    <t>Ecussons pour polo</t>
  </si>
  <si>
    <t xml:space="preserve"> - couleur bleu marine</t>
  </si>
  <si>
    <t xml:space="preserve"> - Col rond</t>
  </si>
  <si>
    <t xml:space="preserve"> - Double surpiqure au col, </t>
  </si>
  <si>
    <t xml:space="preserve"> - Double couture sur les flancs et les épaules, </t>
  </si>
  <si>
    <t>Toutes tailles</t>
  </si>
  <si>
    <t>Sérigraphie : 4 couleurs recto - 1 couleur verso</t>
  </si>
  <si>
    <t xml:space="preserve"> - Double couture sur les flancs et les épaules, Logo ARS côté coeur (8 x 4 cm)</t>
  </si>
  <si>
    <t xml:space="preserve"> - 100% coton - Coton Peigné </t>
  </si>
  <si>
    <t>- Grammage entre 140 et 160 g / m²</t>
  </si>
  <si>
    <t xml:space="preserve"> - Col en V</t>
  </si>
  <si>
    <t>Sérigraphie: 4 couleurs recto- 1 couleur verso</t>
  </si>
  <si>
    <t xml:space="preserve"> - 100% polyester</t>
  </si>
  <si>
    <t xml:space="preserve"> - respirant et léger (utilisation estivale)</t>
  </si>
  <si>
    <t xml:space="preserve"> - Double surpiqure au col,</t>
  </si>
  <si>
    <t xml:space="preserve"> - 100% coton - Coton peigné double fil</t>
  </si>
  <si>
    <t xml:space="preserve"> - manches courtes </t>
  </si>
  <si>
    <t xml:space="preserve"> - couleur bleu ciel</t>
  </si>
  <si>
    <t xml:space="preserve"> - poche côté cœur,</t>
  </si>
  <si>
    <t xml:space="preserve"> - col à 2 boutons,</t>
  </si>
  <si>
    <t xml:space="preserve"> - boutons de rechange</t>
  </si>
  <si>
    <t xml:space="preserve"> - coupe slim</t>
  </si>
  <si>
    <t xml:space="preserve"> - pas de poche</t>
  </si>
  <si>
    <t xml:space="preserve"> - col à 1 bouton,</t>
  </si>
  <si>
    <t xml:space="preserve"> - 100% coton- Coton piqué </t>
  </si>
  <si>
    <t xml:space="preserve"> - Col ouverture 2 ou 3 boutons,</t>
  </si>
  <si>
    <t xml:space="preserve"> - bord coat tricot 3 nervures : col et manche</t>
  </si>
  <si>
    <t xml:space="preserve"> - manches longues</t>
  </si>
  <si>
    <t xml:space="preserve"> - toile sanforisée,</t>
  </si>
  <si>
    <t xml:space="preserve"> - poches : 2 poches droite en bas, 1 poche avec bouton sans rabat en haut côté coeur, </t>
  </si>
  <si>
    <t xml:space="preserve"> - Boutons de manchette </t>
  </si>
  <si>
    <t xml:space="preserve"> - ouverture/fermeture à pression</t>
  </si>
  <si>
    <t xml:space="preserve"> - Fermeture à boutons</t>
  </si>
  <si>
    <t xml:space="preserve"> - toile sanforisée</t>
  </si>
  <si>
    <t xml:space="preserve"> - coupe large,</t>
  </si>
  <si>
    <t xml:space="preserve"> - poches : 2 poches italiennes, 1 poche passepoilée à l'arrière, 2 poches brico à rabat avec double scratch, </t>
  </si>
  <si>
    <t xml:space="preserve"> -  100% coton</t>
  </si>
  <si>
    <t xml:space="preserve"> - marron,</t>
  </si>
  <si>
    <t xml:space="preserve"> - présence d'aérations, </t>
  </si>
  <si>
    <t xml:space="preserve"> - Lacet de tenue</t>
  </si>
  <si>
    <t xml:space="preserve">100% coton - marron </t>
  </si>
  <si>
    <t xml:space="preserve"> Système réglable scratch</t>
  </si>
  <si>
    <t>Housse de stockage.</t>
  </si>
  <si>
    <t>Pour usage lors de pulvérisations de produits biocides</t>
  </si>
  <si>
    <t>Embout de sécurité+intercalaire anti perforation en métal</t>
  </si>
  <si>
    <t>Tige en PVC semellage en acier norme DIN32768</t>
  </si>
  <si>
    <t>Larges crampons pour terrains meublés</t>
  </si>
  <si>
    <t>Semelle de propreté amovible, botte conforme aux normes EN344:1997 et EN345:1997</t>
  </si>
  <si>
    <t>Amortisseur de chocs au talon, niveau de protection S5</t>
  </si>
  <si>
    <t>crampons profonds</t>
  </si>
  <si>
    <t>absorption des chocs au talon</t>
  </si>
  <si>
    <t>tige doublée</t>
  </si>
  <si>
    <t>imperméable et respirante</t>
  </si>
  <si>
    <t>souple, lègére</t>
  </si>
  <si>
    <t>Norme EN 20345 - S3 SRC</t>
  </si>
  <si>
    <t>Bride arrière amovible avec deux boutons pressions et un élastique pour maintien du pied</t>
  </si>
  <si>
    <t>tige microfibre</t>
  </si>
  <si>
    <t>évacuation de l'humidité vers l'extérieur</t>
  </si>
  <si>
    <t>haute respirabilité et séchage rapide</t>
  </si>
  <si>
    <t>haut de tige matelassé</t>
  </si>
  <si>
    <t xml:space="preserve"> résistante aux graisses et produits de nettoyage</t>
  </si>
  <si>
    <t xml:space="preserve"> crampons à canaux croisés</t>
  </si>
  <si>
    <t xml:space="preserve"> résistance à l'abrasion</t>
  </si>
  <si>
    <t>protection de choc jusqu'à 200J</t>
  </si>
  <si>
    <t>Liserets rétro réfléchissantes</t>
  </si>
  <si>
    <t>80% Polyester / 20% coton</t>
  </si>
  <si>
    <t>Composition :100 % polyester.</t>
  </si>
  <si>
    <t>Conforme à la norme EN 343:2003</t>
  </si>
  <si>
    <t>coutures principales étanches</t>
  </si>
  <si>
    <t>Capuche repliable dans le col</t>
  </si>
  <si>
    <t>Compacité et facilité de transport</t>
  </si>
  <si>
    <t>fermeture par zip</t>
  </si>
  <si>
    <t>Le gilet de sécurité est fluorescent</t>
  </si>
  <si>
    <t>matière extérieure en maille 100 % polyester</t>
  </si>
  <si>
    <t>Il est équipé de 2 à 4 bandes rétrofléchissantes généralement de technologie micro billes</t>
  </si>
  <si>
    <t>enduction polyurethane</t>
  </si>
  <si>
    <t>fermeture auto-aggripante</t>
  </si>
  <si>
    <t>Il doit être conforme à la réglementation en vigueur, en particulier la norme européenne CE EN 471 classe 2</t>
  </si>
  <si>
    <t xml:space="preserve">Parka en tissu imperméable respirant  </t>
  </si>
  <si>
    <t>Doublure légère et kit de fixation pour blouson polaire amovible livré avec la veste et pouvant être porté seul</t>
  </si>
  <si>
    <t>Normes : ENV 343 et ENV 342</t>
  </si>
  <si>
    <t>en croûte de bovin doublé</t>
  </si>
  <si>
    <t>renfort en croûte de bovin naturelle sur retour de bouts de doigt</t>
  </si>
  <si>
    <t>renfort dos et protège artère</t>
  </si>
  <si>
    <t>dos et manchette en toile coton blanche</t>
  </si>
  <si>
    <t>élastique dos</t>
  </si>
  <si>
    <t>passepoil protège coutures sur pouce et paume</t>
  </si>
  <si>
    <t>doublure intérieure toile sur paume et dos</t>
  </si>
  <si>
    <t>Conforme EN 388</t>
  </si>
  <si>
    <t>coupure</t>
  </si>
  <si>
    <t>déchirure et perforation</t>
  </si>
  <si>
    <t>gant certifié CE 89/686/CEE</t>
  </si>
  <si>
    <t>Blouse unisexe</t>
  </si>
  <si>
    <t>Col à revers</t>
  </si>
  <si>
    <t>Fermeture à boutons-pression</t>
  </si>
  <si>
    <t>sous patte Manches longues</t>
  </si>
  <si>
    <t>2 poches latérales</t>
  </si>
  <si>
    <t>Fente d'aisance au dos 100% coton</t>
  </si>
  <si>
    <t>Usage lors des traitements de produits biocides</t>
  </si>
  <si>
    <t>Combinaison non tissée avec capuchon</t>
  </si>
  <si>
    <t>Satisfait les normes relatives aux vêtements de protection de catégorie III (CE0120)</t>
  </si>
  <si>
    <t>Protection de type 4</t>
  </si>
  <si>
    <t>Emballage : Individuel</t>
  </si>
  <si>
    <t>Bouchon d'oreille</t>
  </si>
  <si>
    <t>Bouchon standard préformé 26 db</t>
  </si>
  <si>
    <t>réutilisable</t>
  </si>
  <si>
    <t>livrés avec une boite de rangement et cordette</t>
  </si>
  <si>
    <t>Conforme à la norme EN 352-2</t>
  </si>
  <si>
    <t>Gant  nitrile réutilisable</t>
  </si>
  <si>
    <t>épaisseur minimum 0,38 mm</t>
  </si>
  <si>
    <t>manchette droite longueur  30cm minimum</t>
  </si>
  <si>
    <t>manipulation produit chimique agressif</t>
  </si>
  <si>
    <t>traitement phytosanitaire</t>
  </si>
  <si>
    <t>forme anatomique</t>
  </si>
  <si>
    <t>finition intérieure flockée</t>
  </si>
  <si>
    <t>extérieur relief antidérapant</t>
  </si>
  <si>
    <t>niveau de résistance  minimum : abrasion 3-coupe 0-déchirement 0- perforation 1</t>
  </si>
  <si>
    <t>Conforme aux normes EN ISO 374-1:2016 EN  ISO 374-5:2016 EN 388:2016</t>
  </si>
  <si>
    <t xml:space="preserve"> - couleur blanc</t>
  </si>
  <si>
    <t>Côté droit: ARS + NOM DU SERVICE en gros caractère</t>
  </si>
  <si>
    <t>Gant 100% vynil non poudré à usage unique</t>
  </si>
  <si>
    <t>Ambidextre - Non-stérile</t>
  </si>
  <si>
    <t xml:space="preserve">conforme aux normes UE2016/425 - Directive93/42/CCE </t>
  </si>
  <si>
    <t>Broderie 5 couleurs recto devant: LLogo ARS côté cœur  (8 x 4 cm) avec  Marianne côté droit avec ou sans inscription "NOM DU SERVICE" en dessous (8 x 6 cm).</t>
  </si>
  <si>
    <t xml:space="preserve"> Broderie 5 couleurs recto devant : Logo ARS côté cœur  (8 x 4 cm) avec  Marianne côté droit avec ou sans inscription"NOM DU SERVICE"  en dessous (8 x 6 cm)</t>
  </si>
  <si>
    <t xml:space="preserve"> Broderie 5 couleurs recto devant: Logo ARS côté cœur  (8 x 4 cm) avec  Marianne côté droit avec ou sans inscription "NOM DU SERVICE" en dessous (8 x 6 cm).</t>
  </si>
  <si>
    <t xml:space="preserve">broderie Agence Régionale de Santé, côté cœur  - Marianne côté cœur </t>
  </si>
  <si>
    <t xml:space="preserve"> - Majorité Coton + élasthane</t>
  </si>
  <si>
    <t xml:space="preserve">Broderie Marianne coté droit ,  Broderie ARS -Contrôle Sanitaire  aux frontières coté cœur,Broderie Contrôle Sanitaire  aux frontières au dos, 100% coton piqué, bande de propreté au col, col 3 boutons bord coat tricot 3 nervures,               </t>
  </si>
  <si>
    <t xml:space="preserve">Casquette de sécurité jaune : </t>
  </si>
  <si>
    <t>taille Réglable avec bande aggripante</t>
  </si>
  <si>
    <t xml:space="preserve">matière imperméable (pluies fines à modérées / averses) : </t>
  </si>
  <si>
    <t>Veste imperméable coupe vent
Toutes tailles</t>
  </si>
  <si>
    <t>1 cartouche.</t>
  </si>
  <si>
    <t>Harnais constitué de 5 sangles et brides</t>
  </si>
  <si>
    <t>Classe CL3 de la norme européenne EN 136:1998</t>
  </si>
  <si>
    <t>Marquage de conformité CE</t>
  </si>
  <si>
    <t>Raccord à filetage standard selon la norme EN 148-1</t>
  </si>
  <si>
    <t>Visière panoramique en polycarbonate traité anti-rayures</t>
  </si>
  <si>
    <t>Silicone</t>
  </si>
  <si>
    <t>Respect de la norme EN 14387:2004 et EN 132</t>
  </si>
  <si>
    <t xml:space="preserve">Marquage de conformité CE. </t>
  </si>
  <si>
    <t>propriétés respirantes</t>
  </si>
  <si>
    <t>Couleur : Bleu marine</t>
  </si>
  <si>
    <t>logo Marianne coté coeur ,  logo ARS  coté droit Contrôle Sanitaire  aux frontières</t>
  </si>
  <si>
    <t>Entretien :Lavage à 40°C</t>
  </si>
  <si>
    <t>1 poche poitrine</t>
  </si>
  <si>
    <t>Multipoches</t>
  </si>
  <si>
    <t>1 couleur jaune fluo</t>
  </si>
  <si>
    <t>Gilet haute visibilité jaune
toutes tailles</t>
  </si>
  <si>
    <t>Option au dos:  CSF en gros caractère</t>
  </si>
  <si>
    <t xml:space="preserve"> - devant: Logo ARS côté cœur  (8 x 4 cm) avec  Marianne côté droit avec ou sans  inscription "NOM DU SERVICE" en dessous (8 x 6 cm). </t>
  </si>
  <si>
    <t xml:space="preserve"> - au dos en option  : "NOM DU SERVICE" en gros caractère (30 x 2.5 cm)</t>
  </si>
  <si>
    <t xml:space="preserve"> - Grammage entre 140 et 160 g / m²</t>
  </si>
  <si>
    <t xml:space="preserve">T.Shirt manches courtes
Toutes tailles
</t>
  </si>
  <si>
    <t>T-Shirt manches courtes pour femme
Toutes tailles</t>
  </si>
  <si>
    <t xml:space="preserve">T.Shirt bleu marine manches courtes en matière respirante
Toutes tailles 
</t>
  </si>
  <si>
    <t xml:space="preserve">Chemisette bleu ciel
Toutes tailles
</t>
  </si>
  <si>
    <t>Chemisette blanche (CSF)
Toutes tailles</t>
  </si>
  <si>
    <t xml:space="preserve"> Polo bleu ciel manches courtes
Toutes tailles</t>
  </si>
  <si>
    <t xml:space="preserve"> Polo bleu ciel manches longues
Toutes tailles</t>
  </si>
  <si>
    <t xml:space="preserve"> Polo blanc
Toutes tailles</t>
  </si>
  <si>
    <t xml:space="preserve"> Polo bleu marine (CSF)
Toutes tailles</t>
  </si>
  <si>
    <t>Veste Grise 
Toutes tailles</t>
  </si>
  <si>
    <t>Pantalon Jean de travail
Toutes tailles</t>
  </si>
  <si>
    <t>Pantalon Gris de travail
 toutes tailles  taille standard français ( pas de double taille exemple 44  46)</t>
  </si>
  <si>
    <t xml:space="preserve"> - Coloris: bleu</t>
  </si>
  <si>
    <t xml:space="preserve"> - 65 % Polyestter / 35 % coton</t>
  </si>
  <si>
    <t xml:space="preserve">  - bleu marine  - Fermeture par zip - 3 poches - enpiècements de renfort</t>
  </si>
  <si>
    <t xml:space="preserve"> - 100% polyester - 300g/m2</t>
  </si>
  <si>
    <t xml:space="preserve"> - broderie ARS côté droit , Marianne coté cœur</t>
  </si>
  <si>
    <t xml:space="preserve"> - Logo ARS côté droit (8 x 4 cm) avec Marianne coté cœur</t>
  </si>
  <si>
    <t xml:space="preserve"> - Grammage entre 180 et 220 g / m²</t>
  </si>
  <si>
    <t xml:space="preserve"> - 100% coton- Coton piqué</t>
  </si>
  <si>
    <t xml:space="preserve"> - 100% coton - Coton peigné double fil, </t>
  </si>
  <si>
    <t xml:space="preserve"> - 100% coton piqué, bande de propreté au col</t>
  </si>
  <si>
    <t xml:space="preserve"> - col 3 boutons bord coat tricot 3 nervures</t>
  </si>
  <si>
    <t xml:space="preserve"> - manches bord coat tricot</t>
  </si>
  <si>
    <t xml:space="preserve"> - manches bord coat tricot  plus velcro sur manche gauche</t>
  </si>
  <si>
    <t xml:space="preserve"> - Sérigraphie : 4 couleurs recto - 1 couleur verso</t>
  </si>
  <si>
    <t xml:space="preserve"> - Logo ARS côté cœur  (8 x 4 cm) avec  Marianne côté droit</t>
  </si>
  <si>
    <t>conforme aux normes EN 397</t>
  </si>
  <si>
    <t>Exigences vis-à-vis des matériaux, du harnais, de la jugulaire et autres accessoires</t>
  </si>
  <si>
    <t>Résistance au choc (aptitude à dissiper et étaler l’énergie communiquée par un choc)</t>
  </si>
  <si>
    <t>Résistance à la pénétration</t>
  </si>
  <si>
    <t>Résistance à l’inflammabilité</t>
  </si>
  <si>
    <t>Résistance au vieillissement artificiel</t>
  </si>
  <si>
    <t xml:space="preserve">FOURNITURE ET LIVRAISON DE VETEMENTS DE TRAVAIL ET D'EQUIPEMENTS DE PROTECTION INDIVIDUELLE 
POUR LES AGENTS DE L'ARS DE LA REUNION </t>
  </si>
  <si>
    <t>DETAIL QUANTITAF ESTIMATIF (DQE)</t>
  </si>
  <si>
    <t>Quantité</t>
  </si>
  <si>
    <t>Montant HT</t>
  </si>
  <si>
    <t>Montant TTC</t>
  </si>
  <si>
    <t>Boite de gants chirurgicaux</t>
  </si>
  <si>
    <t>MONTANTS TOTAUX (HT &amp; TTC)</t>
  </si>
  <si>
    <t>FOURNITURE ET LIVRAISON DE VETEMENTS DE TRAVAIL ET D'EQUIPEMENTS DE PROTECTION INDIVIDUELLE POUR LES AGENTS DE L'ARS DE LA REUNION 
LOT 3 :AUTRES EQUIPEMENTS DE PROTECTION INDIVIDUELLE</t>
  </si>
  <si>
    <t>FOURNITURE ET LIVRAISON DE VETEMENTS DE TRAVAIL ET D'EQUIPEMENTS DE PROTECTION INDIVIDUELLE POUR LES AGENTS DE L'ARS DE LA REUNION 
LOT 1 : VÊTEMENTS DE TRAVAIL</t>
  </si>
  <si>
    <t>Gant chirurgicaux (Boite de 100)</t>
  </si>
  <si>
    <t>Gant type docker toutes tailles (unité)</t>
  </si>
  <si>
    <t>Gant Chimique toutes tailles (unité)</t>
  </si>
  <si>
    <t>Bouchon d'oreille (unité)</t>
  </si>
  <si>
    <t>Casques de protection à usage courant</t>
  </si>
  <si>
    <t>protège contre l’inhalation d’agents infectieux, gouttelettes et particules en suspension dans l’air</t>
  </si>
  <si>
    <t>Barrette d’ajustement nasale ;</t>
  </si>
  <si>
    <t>Elastiques auriculaires sans latex et sans agrafes</t>
  </si>
  <si>
    <t>Durée de validité minimum de 5 ans</t>
  </si>
  <si>
    <t>Masques de type FFP3 avec attache norme CE (boite de 20)</t>
  </si>
  <si>
    <t>Masques de type FFP2 avec attache norme CE (boite de 20)</t>
  </si>
  <si>
    <t>Masques chirurgical jetable protection respiratoire 3 Plis norme CE (boite de 50)</t>
  </si>
  <si>
    <t>FOURNITURE ET LIVRAISON DE VETEMENTS DE TRAVAIL ET D'EQUIPEMENTS DE PROTECTION INDIVIDUELLE POUR LES AGENTS DE L'ARS DE LA REUNION 
LOT 3 : AUTRES EQUIPEMENTS DE PROTECTION INDIVIDUELLE</t>
  </si>
  <si>
    <t>Polo bleu marine (CSF)
Toutes tailles</t>
  </si>
  <si>
    <t>Polo blanc 
Toutes tailles</t>
  </si>
  <si>
    <t>Pantalon Gris de travail
Toutes tailles  taille standard français ( pas de double taille exemple 44  46)</t>
  </si>
  <si>
    <t>Polo blanc</t>
  </si>
  <si>
    <t>Polo bleu ciel manches longues
Toutes tailles</t>
  </si>
  <si>
    <t>Polo bleu ciel manches courtes
Toutes tailles</t>
  </si>
  <si>
    <t>forte adhérence - antidérapant</t>
  </si>
  <si>
    <t>Semelle anti-perforation sans métalet amagnétique</t>
  </si>
  <si>
    <t>résistance à l'abrasion, à l'eau et l'hydrocarbures,  aux produits chimiques et acides</t>
  </si>
  <si>
    <t>Semelle en caoutchouc anti-perforation sans métalet amagnétique</t>
  </si>
  <si>
    <t>Norme EN ISO 20 345-1 SB A E SRC</t>
  </si>
  <si>
    <t xml:space="preserve">Basket de sécurité avec coquille de protection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</si>
</sst>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sz val="12"/>
      <color rgb="FF0000FF"/>
      <name val="Arial"/>
      <family val="2"/>
    </font>
    <font>
      <b/>
      <sz val="14"/>
      <color indexed="50"/>
      <name val="Arial"/>
      <family val="2"/>
    </font>
    <font>
      <b/>
      <sz val="14"/>
      <color indexed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2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color rgb="FF333A4A"/>
      <name val="Arial"/>
      <family val="2"/>
    </font>
    <font>
      <sz val="10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333A4A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48">
    <xf numFmtId="0" fontId="0" fillId="0" borderId="0" xfId="0"/>
    <xf numFmtId="0" fontId="8" fillId="0" borderId="5" xfId="0" applyFont="1" applyFill="1" applyBorder="1" applyAlignment="1" applyProtection="1">
      <alignment horizontal="left" vertical="center" wrapText="1" shrinkToFit="1"/>
    </xf>
    <xf numFmtId="0" fontId="8" fillId="0" borderId="7" xfId="0" applyFont="1" applyFill="1" applyBorder="1" applyAlignment="1" applyProtection="1">
      <alignment horizontal="left" vertical="center" wrapText="1" shrinkToFit="1"/>
    </xf>
    <xf numFmtId="0" fontId="8" fillId="0" borderId="6" xfId="0" applyFont="1" applyFill="1" applyBorder="1" applyAlignment="1" applyProtection="1">
      <alignment horizontal="left" vertical="center" wrapText="1" shrinkToFi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left" vertical="center" wrapText="1" shrinkToFit="1"/>
    </xf>
    <xf numFmtId="0" fontId="10" fillId="0" borderId="6" xfId="0" applyFont="1" applyFill="1" applyBorder="1" applyAlignment="1" applyProtection="1">
      <alignment horizontal="left" vertical="center"/>
    </xf>
    <xf numFmtId="0" fontId="10" fillId="0" borderId="5" xfId="0" applyFont="1" applyFill="1" applyBorder="1" applyAlignment="1" applyProtection="1">
      <alignment horizontal="left" vertical="center"/>
    </xf>
    <xf numFmtId="0" fontId="10" fillId="0" borderId="7" xfId="0" applyFont="1" applyFill="1" applyBorder="1" applyAlignment="1" applyProtection="1">
      <alignment horizontal="left" vertical="center"/>
    </xf>
    <xf numFmtId="0" fontId="10" fillId="0" borderId="3" xfId="0" applyFont="1" applyFill="1" applyBorder="1" applyAlignment="1" applyProtection="1">
      <alignment horizontal="left" vertical="center"/>
    </xf>
    <xf numFmtId="0" fontId="10" fillId="0" borderId="4" xfId="0" applyFont="1" applyFill="1" applyBorder="1" applyAlignment="1" applyProtection="1">
      <alignment horizontal="left" vertical="center"/>
    </xf>
    <xf numFmtId="0" fontId="10" fillId="0" borderId="2" xfId="0" applyFont="1" applyFill="1" applyBorder="1" applyAlignment="1" applyProtection="1">
      <alignment horizontal="left" vertical="center"/>
    </xf>
    <xf numFmtId="0" fontId="11" fillId="0" borderId="6" xfId="0" applyFont="1" applyFill="1" applyBorder="1" applyAlignment="1" applyProtection="1">
      <alignment horizontal="left" vertical="center"/>
    </xf>
    <xf numFmtId="0" fontId="11" fillId="0" borderId="5" xfId="0" applyFont="1" applyFill="1" applyBorder="1" applyAlignment="1" applyProtection="1">
      <alignment horizontal="left" vertical="center"/>
    </xf>
    <xf numFmtId="0" fontId="11" fillId="0" borderId="7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justify" vertical="center" wrapText="1"/>
    </xf>
    <xf numFmtId="0" fontId="12" fillId="0" borderId="33" xfId="0" applyFont="1" applyFill="1" applyBorder="1" applyAlignment="1" applyProtection="1">
      <alignment horizontal="justify" vertical="center" wrapText="1"/>
    </xf>
    <xf numFmtId="0" fontId="14" fillId="0" borderId="5" xfId="0" applyFont="1" applyFill="1" applyBorder="1" applyAlignment="1" applyProtection="1">
      <alignment horizontal="left" vertical="center" wrapText="1" shrinkToFit="1"/>
    </xf>
    <xf numFmtId="0" fontId="14" fillId="0" borderId="7" xfId="0" applyFont="1" applyFill="1" applyBorder="1" applyAlignment="1" applyProtection="1">
      <alignment horizontal="left" vertical="center" wrapText="1" shrinkToFit="1"/>
    </xf>
    <xf numFmtId="0" fontId="13" fillId="0" borderId="6" xfId="0" applyFont="1" applyFill="1" applyBorder="1" applyAlignment="1" applyProtection="1">
      <alignment horizontal="left" vertical="center" wrapText="1" shrinkToFit="1"/>
    </xf>
    <xf numFmtId="0" fontId="13" fillId="0" borderId="5" xfId="0" applyFont="1" applyFill="1" applyBorder="1" applyAlignment="1" applyProtection="1">
      <alignment horizontal="left" vertical="center" wrapText="1" shrinkToFit="1"/>
    </xf>
    <xf numFmtId="0" fontId="8" fillId="4" borderId="4" xfId="0" applyFont="1" applyFill="1" applyBorder="1" applyAlignment="1" applyProtection="1">
      <alignment horizontal="left" vertical="center" wrapText="1" shrinkToFit="1"/>
    </xf>
    <xf numFmtId="0" fontId="8" fillId="4" borderId="2" xfId="0" applyFont="1" applyFill="1" applyBorder="1" applyAlignment="1" applyProtection="1">
      <alignment horizontal="left" vertical="center" wrapText="1" shrinkToFit="1"/>
    </xf>
    <xf numFmtId="0" fontId="8" fillId="0" borderId="3" xfId="0" applyFont="1" applyFill="1" applyBorder="1" applyAlignment="1" applyProtection="1">
      <alignment horizontal="left" vertical="center" wrapText="1" shrinkToFit="1"/>
    </xf>
    <xf numFmtId="0" fontId="8" fillId="0" borderId="4" xfId="0" applyFont="1" applyFill="1" applyBorder="1" applyAlignment="1" applyProtection="1">
      <alignment horizontal="left" vertical="center" wrapText="1" shrinkToFit="1"/>
    </xf>
    <xf numFmtId="0" fontId="8" fillId="0" borderId="2" xfId="0" applyFont="1" applyFill="1" applyBorder="1" applyAlignment="1" applyProtection="1">
      <alignment horizontal="left" vertical="center" wrapText="1" shrinkToFit="1"/>
    </xf>
    <xf numFmtId="0" fontId="8" fillId="4" borderId="3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right" vertical="center" wrapText="1" indent="1"/>
    </xf>
    <xf numFmtId="0" fontId="8" fillId="4" borderId="11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center" wrapText="1" shrinkToFit="1"/>
    </xf>
    <xf numFmtId="0" fontId="8" fillId="4" borderId="1" xfId="0" applyFont="1" applyFill="1" applyBorder="1" applyAlignment="1" applyProtection="1">
      <alignment horizontal="center" vertical="center" wrapText="1"/>
    </xf>
    <xf numFmtId="164" fontId="8" fillId="4" borderId="1" xfId="1" applyNumberFormat="1" applyFont="1" applyFill="1" applyBorder="1" applyAlignment="1" applyProtection="1">
      <alignment horizontal="right" vertical="center" wrapText="1" indent="1"/>
    </xf>
    <xf numFmtId="0" fontId="8" fillId="4" borderId="20" xfId="0" applyFont="1" applyFill="1" applyBorder="1" applyAlignment="1" applyProtection="1">
      <alignment horizontal="left" vertical="center" wrapText="1" shrinkToFit="1"/>
    </xf>
    <xf numFmtId="164" fontId="8" fillId="0" borderId="1" xfId="1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left" vertical="center"/>
    </xf>
    <xf numFmtId="0" fontId="10" fillId="3" borderId="2" xfId="0" applyFont="1" applyFill="1" applyBorder="1" applyAlignment="1" applyProtection="1">
      <alignment horizontal="left" vertical="center"/>
    </xf>
    <xf numFmtId="0" fontId="10" fillId="0" borderId="4" xfId="0" applyFont="1" applyBorder="1" applyAlignment="1" applyProtection="1">
      <alignment horizontal="left" vertical="center"/>
    </xf>
    <xf numFmtId="164" fontId="8" fillId="0" borderId="3" xfId="0" applyNumberFormat="1" applyFont="1" applyFill="1" applyBorder="1" applyAlignment="1" applyProtection="1">
      <alignment horizontal="right" vertical="center" wrapText="1" indent="1"/>
    </xf>
    <xf numFmtId="164" fontId="8" fillId="0" borderId="13" xfId="0" applyNumberFormat="1" applyFont="1" applyFill="1" applyBorder="1" applyAlignment="1" applyProtection="1">
      <alignment horizontal="right" vertical="center" wrapText="1" indent="1"/>
    </xf>
    <xf numFmtId="3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left" vertical="center" wrapText="1" shrinkToFit="1"/>
    </xf>
    <xf numFmtId="164" fontId="8" fillId="0" borderId="41" xfId="0" applyNumberFormat="1" applyFont="1" applyFill="1" applyBorder="1" applyAlignment="1" applyProtection="1">
      <alignment horizontal="right" vertical="center" wrapText="1" indent="1"/>
    </xf>
    <xf numFmtId="164" fontId="7" fillId="0" borderId="44" xfId="0" applyNumberFormat="1" applyFont="1" applyBorder="1" applyAlignment="1" applyProtection="1">
      <alignment horizontal="right" vertical="center" wrapText="1"/>
    </xf>
    <xf numFmtId="164" fontId="7" fillId="0" borderId="42" xfId="0" applyNumberFormat="1" applyFont="1" applyBorder="1" applyAlignment="1" applyProtection="1">
      <alignment horizontal="right" vertical="center" wrapText="1"/>
    </xf>
    <xf numFmtId="0" fontId="10" fillId="0" borderId="2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7" fillId="2" borderId="19" xfId="0" applyFont="1" applyFill="1" applyBorder="1" applyAlignment="1" applyProtection="1">
      <alignment horizontal="center" vertical="center" wrapText="1"/>
    </xf>
    <xf numFmtId="0" fontId="7" fillId="2" borderId="2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 shrinkToFi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 shrinkToFit="1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 shrinkToFit="1"/>
    </xf>
    <xf numFmtId="0" fontId="15" fillId="2" borderId="19" xfId="0" applyFont="1" applyFill="1" applyBorder="1" applyAlignment="1" applyProtection="1">
      <alignment horizontal="center" vertical="center" wrapText="1"/>
    </xf>
    <xf numFmtId="0" fontId="15" fillId="2" borderId="23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vertical="center"/>
    </xf>
    <xf numFmtId="0" fontId="16" fillId="2" borderId="19" xfId="0" applyFont="1" applyFill="1" applyBorder="1" applyAlignment="1" applyProtection="1">
      <alignment horizontal="center" vertical="center" wrapText="1"/>
    </xf>
    <xf numFmtId="0" fontId="16" fillId="2" borderId="23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Alignment="1" applyProtection="1">
      <alignment horizontal="right" vertical="center" wrapText="1" indent="1"/>
    </xf>
    <xf numFmtId="164" fontId="1" fillId="0" borderId="0" xfId="0" applyNumberFormat="1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164" fontId="1" fillId="0" borderId="0" xfId="0" applyNumberFormat="1" applyFont="1" applyAlignment="1" applyProtection="1">
      <alignment horizontal="right" vertical="center" indent="1"/>
    </xf>
    <xf numFmtId="164" fontId="1" fillId="0" borderId="0" xfId="0" applyNumberFormat="1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/>
    </xf>
    <xf numFmtId="0" fontId="10" fillId="5" borderId="3" xfId="0" applyFont="1" applyFill="1" applyBorder="1" applyAlignment="1" applyProtection="1">
      <alignment horizontal="left" vertical="center"/>
    </xf>
    <xf numFmtId="0" fontId="10" fillId="5" borderId="4" xfId="0" applyFont="1" applyFill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3" fillId="0" borderId="3" xfId="0" applyFont="1" applyBorder="1" applyAlignment="1" applyProtection="1">
      <alignment horizontal="left" vertical="center"/>
    </xf>
    <xf numFmtId="0" fontId="13" fillId="0" borderId="4" xfId="0" applyFont="1" applyBorder="1" applyAlignment="1" applyProtection="1">
      <alignment horizontal="left" vertical="center"/>
    </xf>
    <xf numFmtId="0" fontId="13" fillId="0" borderId="2" xfId="0" applyFont="1" applyBorder="1" applyAlignment="1" applyProtection="1">
      <alignment horizontal="left" vertical="center"/>
    </xf>
    <xf numFmtId="0" fontId="10" fillId="5" borderId="2" xfId="0" applyFont="1" applyFill="1" applyBorder="1" applyAlignment="1" applyProtection="1">
      <alignment horizontal="left" vertical="center"/>
    </xf>
    <xf numFmtId="0" fontId="17" fillId="3" borderId="26" xfId="0" applyFont="1" applyFill="1" applyBorder="1" applyAlignment="1" applyProtection="1">
      <alignment horizontal="justify" vertical="center" wrapText="1"/>
    </xf>
    <xf numFmtId="0" fontId="17" fillId="3" borderId="27" xfId="0" applyFont="1" applyFill="1" applyBorder="1" applyAlignment="1" applyProtection="1">
      <alignment horizontal="justify" vertical="center" wrapText="1"/>
    </xf>
    <xf numFmtId="0" fontId="14" fillId="5" borderId="5" xfId="0" applyFont="1" applyFill="1" applyBorder="1" applyAlignment="1" applyProtection="1">
      <alignment horizontal="left" vertical="center" wrapText="1" shrinkToFit="1"/>
    </xf>
    <xf numFmtId="0" fontId="14" fillId="5" borderId="7" xfId="0" applyFont="1" applyFill="1" applyBorder="1" applyAlignment="1" applyProtection="1">
      <alignment horizontal="left" vertical="center" wrapText="1" shrinkToFit="1"/>
    </xf>
    <xf numFmtId="0" fontId="13" fillId="3" borderId="3" xfId="0" applyFont="1" applyFill="1" applyBorder="1" applyAlignment="1" applyProtection="1">
      <alignment horizontal="left" vertical="center" wrapText="1" shrinkToFit="1"/>
    </xf>
    <xf numFmtId="0" fontId="13" fillId="3" borderId="4" xfId="0" applyFont="1" applyFill="1" applyBorder="1" applyAlignment="1" applyProtection="1">
      <alignment horizontal="left" vertical="center" wrapText="1" shrinkToFi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0" xfId="0" applyNumberFormat="1" applyAlignment="1" applyProtection="1">
      <alignment horizontal="center" vertical="center"/>
    </xf>
    <xf numFmtId="0" fontId="10" fillId="5" borderId="20" xfId="0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 shrinkToFit="1"/>
    </xf>
    <xf numFmtId="3" fontId="8" fillId="0" borderId="0" xfId="0" applyNumberFormat="1" applyFont="1" applyAlignment="1" applyProtection="1">
      <alignment horizontal="center" vertical="center" wrapText="1" shrinkToFit="1"/>
    </xf>
    <xf numFmtId="164" fontId="8" fillId="0" borderId="0" xfId="0" applyNumberFormat="1" applyFont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</xf>
    <xf numFmtId="164" fontId="8" fillId="0" borderId="25" xfId="1" applyNumberFormat="1" applyFont="1" applyFill="1" applyBorder="1" applyAlignment="1" applyProtection="1">
      <alignment horizontal="right" vertical="center" wrapText="1" indent="2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164" fontId="8" fillId="4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4" xfId="1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2" xfId="1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3" xfId="1" applyNumberFormat="1" applyFont="1" applyFill="1" applyBorder="1" applyAlignment="1" applyProtection="1">
      <alignment horizontal="right" vertical="center" wrapText="1" indent="1"/>
    </xf>
    <xf numFmtId="164" fontId="8" fillId="4" borderId="4" xfId="1" applyNumberFormat="1" applyFont="1" applyFill="1" applyBorder="1" applyAlignment="1" applyProtection="1">
      <alignment horizontal="right" vertical="center" wrapText="1" indent="1"/>
    </xf>
    <xf numFmtId="164" fontId="8" fillId="4" borderId="2" xfId="1" applyNumberFormat="1" applyFont="1" applyFill="1" applyBorder="1" applyAlignment="1" applyProtection="1">
      <alignment horizontal="right" vertical="center" wrapText="1" indent="1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2" xfId="0" applyFont="1" applyFill="1" applyBorder="1" applyAlignment="1" applyProtection="1">
      <alignment horizontal="center" vertical="center" wrapText="1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8" fillId="4" borderId="14" xfId="0" applyFont="1" applyFill="1" applyBorder="1" applyAlignment="1" applyProtection="1">
      <alignment horizontal="center" vertical="center" wrapText="1"/>
      <protection locked="0"/>
    </xf>
    <xf numFmtId="0" fontId="8" fillId="4" borderId="15" xfId="0" applyFont="1" applyFill="1" applyBorder="1" applyAlignment="1" applyProtection="1">
      <alignment horizontal="center" vertical="center" wrapText="1"/>
      <protection locked="0"/>
    </xf>
    <xf numFmtId="0" fontId="8" fillId="4" borderId="21" xfId="0" applyFont="1" applyFill="1" applyBorder="1" applyAlignment="1" applyProtection="1">
      <alignment horizontal="center" vertical="center" wrapText="1"/>
      <protection locked="0"/>
    </xf>
    <xf numFmtId="0" fontId="8" fillId="4" borderId="20" xfId="0" applyFont="1" applyFill="1" applyBorder="1" applyAlignment="1" applyProtection="1">
      <alignment horizontal="center" vertical="center" wrapText="1"/>
      <protection locked="0"/>
    </xf>
    <xf numFmtId="164" fontId="8" fillId="4" borderId="20" xfId="1" applyNumberFormat="1" applyFont="1" applyFill="1" applyBorder="1" applyAlignment="1" applyProtection="1">
      <alignment horizontal="right" vertical="center" wrapText="1" indent="1"/>
    </xf>
    <xf numFmtId="164" fontId="8" fillId="4" borderId="20" xfId="1" applyNumberFormat="1" applyFont="1" applyFill="1" applyBorder="1" applyAlignment="1" applyProtection="1">
      <alignment horizontal="right" vertical="center" wrapText="1" indent="1"/>
      <protection locked="0"/>
    </xf>
    <xf numFmtId="10" fontId="8" fillId="3" borderId="4" xfId="2" applyNumberFormat="1" applyFont="1" applyFill="1" applyBorder="1" applyAlignment="1" applyProtection="1">
      <alignment horizontal="center" vertical="center" wrapText="1"/>
    </xf>
    <xf numFmtId="10" fontId="8" fillId="3" borderId="20" xfId="2" applyNumberFormat="1" applyFont="1" applyFill="1" applyBorder="1" applyAlignment="1" applyProtection="1">
      <alignment horizontal="center" vertical="center" wrapText="1"/>
    </xf>
    <xf numFmtId="164" fontId="8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2" xfId="1" applyNumberFormat="1" applyFont="1" applyFill="1" applyBorder="1" applyAlignment="1" applyProtection="1">
      <alignment horizontal="right" vertical="center" wrapText="1" indent="1"/>
      <protection locked="0"/>
    </xf>
    <xf numFmtId="164" fontId="8" fillId="0" borderId="3" xfId="1" applyNumberFormat="1" applyFont="1" applyBorder="1" applyAlignment="1" applyProtection="1">
      <alignment horizontal="right" vertical="center" wrapText="1" indent="1"/>
    </xf>
    <xf numFmtId="164" fontId="8" fillId="0" borderId="4" xfId="1" applyNumberFormat="1" applyFont="1" applyBorder="1" applyAlignment="1" applyProtection="1">
      <alignment horizontal="right" vertical="center" wrapText="1" indent="1"/>
    </xf>
    <xf numFmtId="164" fontId="8" fillId="0" borderId="2" xfId="1" applyNumberFormat="1" applyFont="1" applyBorder="1" applyAlignment="1" applyProtection="1">
      <alignment horizontal="right" vertical="center" wrapText="1" inden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5" xfId="0" applyFont="1" applyBorder="1" applyAlignment="1" applyProtection="1">
      <alignment horizontal="center" vertical="center" wrapText="1"/>
      <protection locked="0"/>
    </xf>
    <xf numFmtId="164" fontId="8" fillId="0" borderId="3" xfId="1" applyNumberFormat="1" applyFont="1" applyFill="1" applyBorder="1" applyAlignment="1" applyProtection="1">
      <alignment horizontal="right" vertical="center" wrapText="1" indent="1"/>
    </xf>
    <xf numFmtId="164" fontId="8" fillId="0" borderId="4" xfId="1" applyNumberFormat="1" applyFont="1" applyFill="1" applyBorder="1" applyAlignment="1" applyProtection="1">
      <alignment horizontal="right" vertical="center" wrapText="1" indent="1"/>
    </xf>
    <xf numFmtId="164" fontId="8" fillId="0" borderId="2" xfId="1" applyNumberFormat="1" applyFont="1" applyFill="1" applyBorder="1" applyAlignment="1" applyProtection="1">
      <alignment horizontal="right" vertical="center" wrapText="1" indent="1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164" fontId="8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4" xfId="0" applyNumberFormat="1" applyFont="1" applyFill="1" applyBorder="1" applyAlignment="1" applyProtection="1">
      <alignment horizontal="right" vertical="center" wrapText="1" indent="1"/>
    </xf>
    <xf numFmtId="164" fontId="8" fillId="4" borderId="2" xfId="0" applyNumberFormat="1" applyFont="1" applyFill="1" applyBorder="1" applyAlignment="1" applyProtection="1">
      <alignment horizontal="right" vertical="center" wrapText="1" indent="1"/>
    </xf>
    <xf numFmtId="0" fontId="8" fillId="4" borderId="4" xfId="0" applyFont="1" applyFill="1" applyBorder="1" applyAlignment="1" applyProtection="1">
      <alignment horizontal="left" vertical="center" wrapText="1" shrinkToFit="1"/>
    </xf>
    <xf numFmtId="0" fontId="8" fillId="4" borderId="2" xfId="0" applyFont="1" applyFill="1" applyBorder="1" applyAlignment="1" applyProtection="1">
      <alignment horizontal="left" vertical="center" wrapText="1" shrinkToFit="1"/>
    </xf>
    <xf numFmtId="0" fontId="8" fillId="0" borderId="3" xfId="0" applyFont="1" applyFill="1" applyBorder="1" applyAlignment="1" applyProtection="1">
      <alignment horizontal="left" vertical="center" wrapText="1" shrinkToFit="1"/>
    </xf>
    <xf numFmtId="0" fontId="8" fillId="0" borderId="4" xfId="0" applyFont="1" applyFill="1" applyBorder="1" applyAlignment="1" applyProtection="1">
      <alignment horizontal="left" vertical="center" wrapText="1" shrinkToFit="1"/>
    </xf>
    <xf numFmtId="0" fontId="8" fillId="0" borderId="2" xfId="0" applyFont="1" applyFill="1" applyBorder="1" applyAlignment="1" applyProtection="1">
      <alignment horizontal="left" vertical="center" wrapText="1" shrinkToFit="1"/>
    </xf>
    <xf numFmtId="0" fontId="8" fillId="4" borderId="3" xfId="0" applyFont="1" applyFill="1" applyBorder="1" applyAlignment="1" applyProtection="1">
      <alignment horizontal="left" vertical="center" wrapText="1" shrinkToFi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6" fillId="3" borderId="1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7" fillId="2" borderId="16" xfId="0" applyFont="1" applyFill="1" applyBorder="1" applyAlignment="1" applyProtection="1">
      <alignment horizontal="center" vertical="center" wrapText="1"/>
    </xf>
    <xf numFmtId="0" fontId="7" fillId="2" borderId="24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 shrinkToFit="1"/>
    </xf>
    <xf numFmtId="0" fontId="7" fillId="2" borderId="20" xfId="0" applyFont="1" applyFill="1" applyBorder="1" applyAlignment="1" applyProtection="1">
      <alignment horizontal="center" vertical="center" wrapText="1" shrinkToFi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 shrinkToFit="1"/>
    </xf>
    <xf numFmtId="0" fontId="7" fillId="2" borderId="32" xfId="0" applyFont="1" applyFill="1" applyBorder="1" applyAlignment="1" applyProtection="1">
      <alignment horizontal="center" vertical="center" wrapText="1" shrinkToFit="1"/>
    </xf>
    <xf numFmtId="0" fontId="8" fillId="4" borderId="17" xfId="0" applyFont="1" applyFill="1" applyBorder="1" applyAlignment="1" applyProtection="1">
      <alignment horizontal="center" vertical="center" wrapText="1"/>
    </xf>
    <xf numFmtId="0" fontId="8" fillId="4" borderId="22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4" borderId="16" xfId="0" applyFont="1" applyFill="1" applyBorder="1" applyAlignment="1" applyProtection="1">
      <alignment horizontal="center" vertical="center" wrapText="1"/>
    </xf>
    <xf numFmtId="0" fontId="8" fillId="4" borderId="24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19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4" borderId="19" xfId="0" applyFont="1" applyFill="1" applyBorder="1" applyAlignment="1" applyProtection="1">
      <alignment horizontal="left" vertical="center" wrapText="1" shrinkToFit="1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horizontal="center" vertical="center" wrapText="1" shrinkToFit="1"/>
    </xf>
    <xf numFmtId="0" fontId="8" fillId="4" borderId="1" xfId="0" applyFont="1" applyFill="1" applyBorder="1" applyAlignment="1" applyProtection="1">
      <alignment horizontal="center" vertical="center" wrapText="1" shrinkToFi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center" vertical="center"/>
      <protection locked="0"/>
    </xf>
    <xf numFmtId="164" fontId="0" fillId="0" borderId="4" xfId="0" applyNumberFormat="1" applyBorder="1" applyAlignment="1" applyProtection="1">
      <alignment horizontal="center" vertical="center"/>
      <protection locked="0"/>
    </xf>
    <xf numFmtId="164" fontId="0" fillId="0" borderId="2" xfId="0" applyNumberFormat="1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center" vertical="center"/>
    </xf>
    <xf numFmtId="164" fontId="0" fillId="0" borderId="4" xfId="0" applyNumberFormat="1" applyBorder="1" applyAlignment="1" applyProtection="1">
      <alignment horizontal="center" vertical="center"/>
    </xf>
    <xf numFmtId="164" fontId="0" fillId="0" borderId="2" xfId="0" applyNumberForma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64" fontId="0" fillId="0" borderId="20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10" fillId="0" borderId="16" xfId="0" applyFont="1" applyFill="1" applyBorder="1" applyAlignment="1" applyProtection="1">
      <alignment horizontal="center" vertical="center"/>
    </xf>
    <xf numFmtId="0" fontId="10" fillId="0" borderId="17" xfId="0" applyFont="1" applyFill="1" applyBorder="1" applyAlignment="1" applyProtection="1">
      <alignment horizontal="center" vertical="center"/>
    </xf>
    <xf numFmtId="0" fontId="10" fillId="0" borderId="22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20" xfId="0" applyFont="1" applyFill="1" applyBorder="1" applyAlignment="1" applyProtection="1">
      <alignment horizontal="left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164" fontId="0" fillId="0" borderId="37" xfId="0" applyNumberFormat="1" applyBorder="1" applyAlignment="1" applyProtection="1">
      <alignment horizontal="center" vertical="center"/>
    </xf>
    <xf numFmtId="164" fontId="0" fillId="0" borderId="37" xfId="0" applyNumberFormat="1" applyBorder="1" applyAlignment="1" applyProtection="1">
      <alignment horizontal="center" vertical="center"/>
      <protection locked="0"/>
    </xf>
    <xf numFmtId="10" fontId="0" fillId="0" borderId="37" xfId="2" applyNumberFormat="1" applyFont="1" applyBorder="1" applyAlignment="1" applyProtection="1">
      <alignment horizontal="center" vertical="center"/>
    </xf>
    <xf numFmtId="10" fontId="0" fillId="0" borderId="4" xfId="2" applyNumberFormat="1" applyFont="1" applyBorder="1" applyAlignment="1" applyProtection="1">
      <alignment horizontal="center" vertical="center"/>
    </xf>
    <xf numFmtId="10" fontId="0" fillId="0" borderId="20" xfId="2" applyNumberFormat="1" applyFont="1" applyBorder="1" applyAlignment="1" applyProtection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10" fillId="0" borderId="35" xfId="0" applyFont="1" applyFill="1" applyBorder="1" applyAlignment="1" applyProtection="1">
      <alignment horizontal="center" vertical="center"/>
    </xf>
    <xf numFmtId="0" fontId="10" fillId="0" borderId="37" xfId="0" applyFont="1" applyFill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vertical="center" wrapText="1" shrinkToFit="1"/>
    </xf>
    <xf numFmtId="0" fontId="16" fillId="2" borderId="19" xfId="0" applyFont="1" applyFill="1" applyBorder="1" applyAlignment="1" applyProtection="1">
      <alignment horizontal="center" vertical="center" wrapText="1" shrinkToFit="1"/>
    </xf>
    <xf numFmtId="164" fontId="16" fillId="2" borderId="2" xfId="0" applyNumberFormat="1" applyFont="1" applyFill="1" applyBorder="1" applyAlignment="1" applyProtection="1">
      <alignment horizontal="center" vertical="center" wrapText="1" shrinkToFit="1"/>
    </xf>
    <xf numFmtId="164" fontId="16" fillId="2" borderId="19" xfId="0" applyNumberFormat="1" applyFont="1" applyFill="1" applyBorder="1" applyAlignment="1" applyProtection="1">
      <alignment horizontal="center" vertical="center" wrapText="1" shrinkToFi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2" borderId="15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16" fillId="2" borderId="22" xfId="0" applyFont="1" applyFill="1" applyBorder="1" applyAlignment="1" applyProtection="1">
      <alignment horizontal="center" vertical="center" wrapText="1"/>
    </xf>
    <xf numFmtId="0" fontId="16" fillId="2" borderId="18" xfId="0" applyFont="1" applyFill="1" applyBorder="1" applyAlignment="1" applyProtection="1">
      <alignment horizontal="center" vertical="center" wrapText="1"/>
    </xf>
    <xf numFmtId="0" fontId="16" fillId="2" borderId="19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shrinkToFit="1"/>
    </xf>
    <xf numFmtId="0" fontId="16" fillId="2" borderId="19" xfId="0" applyFont="1" applyFill="1" applyBorder="1" applyAlignment="1" applyProtection="1">
      <alignment horizontal="center" vertical="center" shrinkToFit="1"/>
    </xf>
    <xf numFmtId="0" fontId="13" fillId="5" borderId="11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left" vertical="center" wrapText="1" shrinkToFit="1"/>
    </xf>
    <xf numFmtId="0" fontId="13" fillId="5" borderId="1" xfId="0" applyFont="1" applyFill="1" applyBorder="1" applyAlignment="1" applyProtection="1">
      <alignment horizontal="center" vertical="center" wrapText="1"/>
    </xf>
    <xf numFmtId="164" fontId="13" fillId="5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28" xfId="0" applyNumberFormat="1" applyFont="1" applyFill="1" applyBorder="1" applyAlignment="1" applyProtection="1">
      <alignment horizontal="right" vertical="center" wrapText="1" indent="1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3" fillId="5" borderId="12" xfId="0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Fill="1" applyBorder="1" applyAlignment="1" applyProtection="1">
      <alignment horizontal="center" vertical="center" wrapText="1"/>
      <protection locked="0"/>
    </xf>
    <xf numFmtId="0" fontId="13" fillId="0" borderId="15" xfId="0" applyFont="1" applyFill="1" applyBorder="1" applyAlignment="1" applyProtection="1">
      <alignment horizontal="center" vertical="center" wrapText="1"/>
      <protection locked="0"/>
    </xf>
    <xf numFmtId="0" fontId="13" fillId="3" borderId="17" xfId="0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left" vertical="center" wrapText="1" shrinkToFit="1"/>
    </xf>
    <xf numFmtId="0" fontId="13" fillId="5" borderId="20" xfId="0" applyFont="1" applyFill="1" applyBorder="1" applyAlignment="1" applyProtection="1">
      <alignment horizontal="left" vertical="center" wrapText="1" shrinkToFit="1"/>
    </xf>
    <xf numFmtId="0" fontId="13" fillId="5" borderId="2" xfId="0" applyFont="1" applyFill="1" applyBorder="1" applyAlignment="1" applyProtection="1">
      <alignment horizontal="center" vertical="center" wrapText="1"/>
    </xf>
    <xf numFmtId="0" fontId="13" fillId="5" borderId="19" xfId="0" applyFont="1" applyFill="1" applyBorder="1" applyAlignment="1" applyProtection="1">
      <alignment horizontal="center" vertical="center" wrapText="1"/>
    </xf>
    <xf numFmtId="164" fontId="13" fillId="5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26" xfId="0" applyNumberFormat="1" applyFont="1" applyFill="1" applyBorder="1" applyAlignment="1" applyProtection="1">
      <alignment horizontal="right" vertical="center" wrapText="1" indent="1"/>
    </xf>
    <xf numFmtId="164" fontId="13" fillId="5" borderId="40" xfId="0" applyNumberFormat="1" applyFont="1" applyFill="1" applyBorder="1" applyAlignment="1" applyProtection="1">
      <alignment horizontal="right" vertical="center" wrapText="1" inden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0" fontId="13" fillId="5" borderId="20" xfId="0" applyFont="1" applyFill="1" applyBorder="1" applyAlignment="1" applyProtection="1">
      <alignment horizontal="center" vertical="center" wrapText="1"/>
      <protection locked="0"/>
    </xf>
    <xf numFmtId="0" fontId="13" fillId="5" borderId="14" xfId="0" applyFont="1" applyFill="1" applyBorder="1" applyAlignment="1" applyProtection="1">
      <alignment horizontal="center" vertical="center" wrapText="1"/>
      <protection locked="0"/>
    </xf>
    <xf numFmtId="0" fontId="13" fillId="5" borderId="21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17" xfId="0" applyFont="1" applyFill="1" applyBorder="1" applyAlignment="1" applyProtection="1">
      <alignment horizontal="center" vertical="center" wrapText="1"/>
    </xf>
    <xf numFmtId="0" fontId="13" fillId="0" borderId="22" xfId="0" applyFont="1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left" vertical="center" wrapText="1" shrinkToFit="1"/>
    </xf>
    <xf numFmtId="0" fontId="13" fillId="0" borderId="4" xfId="0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 applyProtection="1">
      <alignment horizontal="left" vertical="center" wrapText="1" shrinkToFit="1"/>
    </xf>
    <xf numFmtId="0" fontId="13" fillId="0" borderId="3" xfId="0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164" fontId="13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6" xfId="0" applyNumberFormat="1" applyFont="1" applyFill="1" applyBorder="1" applyAlignment="1" applyProtection="1">
      <alignment horizontal="right" vertical="center" wrapText="1" indent="1"/>
    </xf>
    <xf numFmtId="164" fontId="13" fillId="0" borderId="17" xfId="0" applyNumberFormat="1" applyFont="1" applyFill="1" applyBorder="1" applyAlignment="1" applyProtection="1">
      <alignment horizontal="right" vertical="center" wrapText="1" indent="1"/>
    </xf>
    <xf numFmtId="164" fontId="13" fillId="0" borderId="22" xfId="0" applyNumberFormat="1" applyFont="1" applyFill="1" applyBorder="1" applyAlignment="1" applyProtection="1">
      <alignment horizontal="right" vertical="center" wrapText="1" indent="1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5" borderId="13" xfId="0" applyFont="1" applyFill="1" applyBorder="1" applyAlignment="1" applyProtection="1">
      <alignment horizontal="center" vertical="center" wrapText="1"/>
      <protection locked="0"/>
    </xf>
    <xf numFmtId="0" fontId="13" fillId="3" borderId="16" xfId="0" applyFont="1" applyFill="1" applyBorder="1" applyAlignment="1" applyProtection="1">
      <alignment horizontal="center" vertical="center"/>
    </xf>
    <xf numFmtId="0" fontId="13" fillId="3" borderId="17" xfId="0" applyFont="1" applyFill="1" applyBorder="1" applyAlignment="1" applyProtection="1">
      <alignment horizontal="center" vertical="center"/>
    </xf>
    <xf numFmtId="0" fontId="13" fillId="3" borderId="22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left" vertical="center" wrapText="1" shrinkToFit="1"/>
    </xf>
    <xf numFmtId="0" fontId="13" fillId="3" borderId="4" xfId="0" applyFont="1" applyFill="1" applyBorder="1" applyAlignment="1" applyProtection="1">
      <alignment horizontal="left" vertical="center" wrapText="1" shrinkToFit="1"/>
    </xf>
    <xf numFmtId="0" fontId="13" fillId="3" borderId="2" xfId="0" applyFont="1" applyFill="1" applyBorder="1" applyAlignment="1" applyProtection="1">
      <alignment horizontal="left" vertical="center" wrapText="1" shrinkToFit="1"/>
    </xf>
    <xf numFmtId="0" fontId="13" fillId="3" borderId="1" xfId="0" applyFont="1" applyFill="1" applyBorder="1" applyAlignment="1" applyProtection="1">
      <alignment horizontal="center" vertical="center" wrapText="1"/>
    </xf>
    <xf numFmtId="164" fontId="13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41" xfId="0" applyNumberFormat="1" applyFont="1" applyBorder="1" applyAlignment="1" applyProtection="1">
      <alignment horizontal="right" vertical="center" wrapText="1" indent="1"/>
    </xf>
    <xf numFmtId="164" fontId="13" fillId="0" borderId="26" xfId="0" applyNumberFormat="1" applyFont="1" applyBorder="1" applyAlignment="1" applyProtection="1">
      <alignment horizontal="right" vertical="center" wrapText="1" indent="1"/>
    </xf>
    <xf numFmtId="164" fontId="13" fillId="0" borderId="27" xfId="0" applyNumberFormat="1" applyFont="1" applyBorder="1" applyAlignment="1" applyProtection="1">
      <alignment horizontal="right" vertical="center" wrapText="1" indent="1"/>
    </xf>
    <xf numFmtId="0" fontId="13" fillId="3" borderId="3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 applyProtection="1">
      <alignment horizontal="center" vertical="center" wrapText="1"/>
      <protection locked="0"/>
    </xf>
    <xf numFmtId="0" fontId="13" fillId="3" borderId="13" xfId="0" applyFont="1" applyFill="1" applyBorder="1" applyAlignment="1" applyProtection="1">
      <alignment horizontal="center" vertical="center" wrapText="1"/>
      <protection locked="0"/>
    </xf>
    <xf numFmtId="0" fontId="13" fillId="3" borderId="14" xfId="0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 applyProtection="1">
      <alignment horizontal="center" vertical="center" wrapText="1"/>
      <protection locked="0"/>
    </xf>
    <xf numFmtId="0" fontId="13" fillId="5" borderId="17" xfId="0" applyFont="1" applyFill="1" applyBorder="1" applyAlignment="1" applyProtection="1">
      <alignment horizontal="center" vertical="center"/>
    </xf>
    <xf numFmtId="0" fontId="13" fillId="5" borderId="22" xfId="0" applyFont="1" applyFill="1" applyBorder="1" applyAlignment="1" applyProtection="1">
      <alignment horizontal="center" vertical="center"/>
    </xf>
    <xf numFmtId="0" fontId="13" fillId="5" borderId="2" xfId="0" applyFont="1" applyFill="1" applyBorder="1" applyAlignment="1" applyProtection="1">
      <alignment horizontal="left" vertical="center" wrapText="1" shrinkToFit="1"/>
    </xf>
    <xf numFmtId="0" fontId="13" fillId="5" borderId="3" xfId="0" applyFont="1" applyFill="1" applyBorder="1" applyAlignment="1" applyProtection="1">
      <alignment horizontal="center" vertical="center"/>
    </xf>
    <xf numFmtId="0" fontId="13" fillId="5" borderId="4" xfId="0" applyFont="1" applyFill="1" applyBorder="1" applyAlignment="1" applyProtection="1">
      <alignment horizontal="center" vertical="center"/>
    </xf>
    <xf numFmtId="0" fontId="13" fillId="5" borderId="2" xfId="0" applyFont="1" applyFill="1" applyBorder="1" applyAlignment="1" applyProtection="1">
      <alignment horizontal="center" vertical="center"/>
    </xf>
    <xf numFmtId="164" fontId="13" fillId="5" borderId="6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5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7" xfId="1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41" xfId="1" applyNumberFormat="1" applyFont="1" applyFill="1" applyBorder="1" applyAlignment="1" applyProtection="1">
      <alignment horizontal="right" vertical="center" wrapText="1" indent="1"/>
    </xf>
    <xf numFmtId="164" fontId="13" fillId="5" borderId="26" xfId="1" applyNumberFormat="1" applyFont="1" applyFill="1" applyBorder="1" applyAlignment="1" applyProtection="1">
      <alignment horizontal="right" vertical="center" wrapText="1" indent="1"/>
    </xf>
    <xf numFmtId="0" fontId="13" fillId="5" borderId="3" xfId="0" applyFont="1" applyFill="1" applyBorder="1" applyAlignment="1" applyProtection="1">
      <alignment horizontal="center" vertical="center" wrapText="1"/>
      <protection locked="0"/>
    </xf>
    <xf numFmtId="0" fontId="10" fillId="3" borderId="16" xfId="0" applyFont="1" applyFill="1" applyBorder="1" applyAlignment="1" applyProtection="1">
      <alignment horizontal="center" vertical="center"/>
    </xf>
    <xf numFmtId="0" fontId="10" fillId="3" borderId="17" xfId="0" applyFont="1" applyFill="1" applyBorder="1" applyAlignment="1" applyProtection="1">
      <alignment horizontal="center" vertical="center"/>
    </xf>
    <xf numFmtId="0" fontId="10" fillId="3" borderId="22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3" borderId="4" xfId="0" applyFont="1" applyFill="1" applyBorder="1" applyAlignment="1" applyProtection="1">
      <alignment horizontal="left" vertical="center" wrapText="1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</xf>
    <xf numFmtId="164" fontId="10" fillId="3" borderId="41" xfId="0" applyNumberFormat="1" applyFont="1" applyFill="1" applyBorder="1" applyAlignment="1" applyProtection="1">
      <alignment horizontal="center" vertical="center"/>
    </xf>
    <xf numFmtId="164" fontId="10" fillId="3" borderId="26" xfId="0" applyNumberFormat="1" applyFont="1" applyFill="1" applyBorder="1" applyAlignment="1" applyProtection="1">
      <alignment horizontal="center" vertical="center"/>
    </xf>
    <xf numFmtId="164" fontId="10" fillId="3" borderId="13" xfId="0" applyNumberFormat="1" applyFont="1" applyFill="1" applyBorder="1" applyAlignment="1" applyProtection="1">
      <alignment horizontal="right" vertical="center" indent="1"/>
      <protection locked="0"/>
    </xf>
    <xf numFmtId="164" fontId="10" fillId="3" borderId="14" xfId="0" applyNumberFormat="1" applyFont="1" applyFill="1" applyBorder="1" applyAlignment="1" applyProtection="1">
      <alignment horizontal="right" vertical="center" indent="1"/>
      <protection locked="0"/>
    </xf>
    <xf numFmtId="164" fontId="10" fillId="3" borderId="15" xfId="0" applyNumberFormat="1" applyFont="1" applyFill="1" applyBorder="1" applyAlignment="1" applyProtection="1">
      <alignment horizontal="right" vertical="center" inden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5" borderId="11" xfId="0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left" vertical="center" wrapText="1"/>
    </xf>
    <xf numFmtId="0" fontId="10" fillId="5" borderId="1" xfId="0" applyFont="1" applyFill="1" applyBorder="1" applyAlignment="1" applyProtection="1">
      <alignment horizontal="center" vertical="center"/>
    </xf>
    <xf numFmtId="164" fontId="10" fillId="5" borderId="6" xfId="0" applyNumberFormat="1" applyFont="1" applyFill="1" applyBorder="1" applyAlignment="1" applyProtection="1">
      <alignment horizontal="right" vertical="center" indent="1"/>
      <protection locked="0"/>
    </xf>
    <xf numFmtId="164" fontId="10" fillId="5" borderId="5" xfId="0" applyNumberFormat="1" applyFont="1" applyFill="1" applyBorder="1" applyAlignment="1" applyProtection="1">
      <alignment horizontal="right" vertical="center" indent="1"/>
      <protection locked="0"/>
    </xf>
    <xf numFmtId="164" fontId="10" fillId="5" borderId="7" xfId="0" applyNumberFormat="1" applyFont="1" applyFill="1" applyBorder="1" applyAlignment="1" applyProtection="1">
      <alignment horizontal="right" vertical="center" indent="1"/>
      <protection locked="0"/>
    </xf>
    <xf numFmtId="164" fontId="10" fillId="5" borderId="41" xfId="0" applyNumberFormat="1" applyFont="1" applyFill="1" applyBorder="1" applyAlignment="1" applyProtection="1">
      <alignment horizontal="right" vertical="center" indent="1"/>
    </xf>
    <xf numFmtId="164" fontId="10" fillId="5" borderId="26" xfId="0" applyNumberFormat="1" applyFont="1" applyFill="1" applyBorder="1" applyAlignment="1" applyProtection="1">
      <alignment horizontal="right" vertical="center" indent="1"/>
    </xf>
    <xf numFmtId="164" fontId="10" fillId="5" borderId="27" xfId="0" applyNumberFormat="1" applyFont="1" applyFill="1" applyBorder="1" applyAlignment="1" applyProtection="1">
      <alignment horizontal="right" vertical="center" indent="1"/>
    </xf>
    <xf numFmtId="0" fontId="13" fillId="5" borderId="2" xfId="0" applyFont="1" applyFill="1" applyBorder="1" applyAlignment="1" applyProtection="1">
      <alignment horizontal="center" vertical="center" wrapText="1"/>
      <protection locked="0"/>
    </xf>
    <xf numFmtId="0" fontId="13" fillId="5" borderId="15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164" fontId="10" fillId="0" borderId="6" xfId="0" applyNumberFormat="1" applyFont="1" applyBorder="1" applyAlignment="1" applyProtection="1">
      <alignment horizontal="right" vertical="center" indent="1"/>
      <protection locked="0"/>
    </xf>
    <xf numFmtId="164" fontId="10" fillId="0" borderId="5" xfId="0" applyNumberFormat="1" applyFont="1" applyBorder="1" applyAlignment="1" applyProtection="1">
      <alignment horizontal="right" vertical="center" indent="1"/>
      <protection locked="0"/>
    </xf>
    <xf numFmtId="164" fontId="10" fillId="0" borderId="7" xfId="0" applyNumberFormat="1" applyFont="1" applyBorder="1" applyAlignment="1" applyProtection="1">
      <alignment horizontal="right" vertical="center" indent="1"/>
      <protection locked="0"/>
    </xf>
    <xf numFmtId="164" fontId="10" fillId="0" borderId="41" xfId="0" applyNumberFormat="1" applyFont="1" applyBorder="1" applyAlignment="1" applyProtection="1">
      <alignment horizontal="right" vertical="center" indent="1"/>
    </xf>
    <xf numFmtId="164" fontId="10" fillId="0" borderId="26" xfId="0" applyNumberFormat="1" applyFont="1" applyBorder="1" applyAlignment="1" applyProtection="1">
      <alignment horizontal="right" vertical="center" indent="1"/>
    </xf>
    <xf numFmtId="164" fontId="10" fillId="0" borderId="27" xfId="0" applyNumberFormat="1" applyFont="1" applyBorder="1" applyAlignment="1" applyProtection="1">
      <alignment horizontal="right" vertical="center" indent="1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center" vertical="center"/>
    </xf>
    <xf numFmtId="10" fontId="10" fillId="0" borderId="45" xfId="2" applyNumberFormat="1" applyFont="1" applyBorder="1" applyAlignment="1" applyProtection="1">
      <alignment horizontal="center" vertical="center"/>
    </xf>
    <xf numFmtId="10" fontId="10" fillId="0" borderId="46" xfId="2" applyNumberFormat="1" applyFont="1" applyBorder="1" applyAlignment="1" applyProtection="1">
      <alignment horizontal="center" vertical="center"/>
    </xf>
    <xf numFmtId="10" fontId="10" fillId="0" borderId="47" xfId="2" applyNumberFormat="1" applyFont="1" applyBorder="1" applyAlignment="1" applyProtection="1">
      <alignment horizontal="center" vertical="center"/>
    </xf>
    <xf numFmtId="0" fontId="15" fillId="2" borderId="8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9" xfId="0" applyFont="1" applyFill="1" applyBorder="1" applyAlignment="1" applyProtection="1">
      <alignment horizontal="center" vertical="center" wrapText="1"/>
    </xf>
    <xf numFmtId="0" fontId="15" fillId="2" borderId="19" xfId="0" applyFont="1" applyFill="1" applyBorder="1" applyAlignment="1" applyProtection="1">
      <alignment horizontal="center" vertical="center" wrapText="1"/>
    </xf>
    <xf numFmtId="0" fontId="15" fillId="2" borderId="9" xfId="0" applyFont="1" applyFill="1" applyBorder="1" applyAlignment="1" applyProtection="1">
      <alignment horizontal="center" vertical="center" shrinkToFit="1"/>
    </xf>
    <xf numFmtId="0" fontId="15" fillId="2" borderId="19" xfId="0" applyFont="1" applyFill="1" applyBorder="1" applyAlignment="1" applyProtection="1">
      <alignment horizontal="center" vertical="center" shrinkToFit="1"/>
    </xf>
    <xf numFmtId="0" fontId="15" fillId="2" borderId="9" xfId="0" applyFont="1" applyFill="1" applyBorder="1" applyAlignment="1" applyProtection="1">
      <alignment horizontal="center" vertical="center" wrapText="1" shrinkToFit="1"/>
    </xf>
    <xf numFmtId="0" fontId="15" fillId="2" borderId="19" xfId="0" applyFont="1" applyFill="1" applyBorder="1" applyAlignment="1" applyProtection="1">
      <alignment horizontal="center" vertical="center" wrapText="1" shrinkToFit="1"/>
    </xf>
    <xf numFmtId="164" fontId="15" fillId="2" borderId="9" xfId="0" applyNumberFormat="1" applyFont="1" applyFill="1" applyBorder="1" applyAlignment="1" applyProtection="1">
      <alignment horizontal="center" vertical="center" wrapText="1" shrinkToFit="1"/>
    </xf>
    <xf numFmtId="164" fontId="15" fillId="2" borderId="19" xfId="0" applyNumberFormat="1" applyFont="1" applyFill="1" applyBorder="1" applyAlignment="1" applyProtection="1">
      <alignment horizontal="center" vertical="center" wrapText="1" shrinkToFit="1"/>
    </xf>
    <xf numFmtId="0" fontId="15" fillId="2" borderId="10" xfId="0" applyFont="1" applyFill="1" applyBorder="1" applyAlignment="1" applyProtection="1">
      <alignment horizontal="center" vertical="center" wrapText="1"/>
    </xf>
    <xf numFmtId="0" fontId="13" fillId="0" borderId="41" xfId="0" applyFont="1" applyFill="1" applyBorder="1" applyAlignment="1" applyProtection="1">
      <alignment horizontal="left" vertical="center" wrapText="1" shrinkToFit="1"/>
    </xf>
    <xf numFmtId="0" fontId="13" fillId="0" borderId="26" xfId="0" applyFont="1" applyFill="1" applyBorder="1" applyAlignment="1" applyProtection="1">
      <alignment horizontal="left" vertical="center" wrapText="1" shrinkToFit="1"/>
    </xf>
    <xf numFmtId="0" fontId="13" fillId="0" borderId="27" xfId="0" applyFont="1" applyFill="1" applyBorder="1" applyAlignment="1" applyProtection="1">
      <alignment horizontal="left" vertical="center" wrapText="1" shrinkToFi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wrapText="1"/>
    </xf>
    <xf numFmtId="164" fontId="8" fillId="3" borderId="5" xfId="0" applyNumberFormat="1" applyFont="1" applyFill="1" applyBorder="1" applyAlignment="1" applyProtection="1">
      <alignment horizontal="right" vertical="center" wrapText="1" indent="1"/>
    </xf>
    <xf numFmtId="164" fontId="8" fillId="3" borderId="32" xfId="0" applyNumberFormat="1" applyFont="1" applyFill="1" applyBorder="1" applyAlignment="1" applyProtection="1">
      <alignment horizontal="right" vertical="center" wrapText="1" indent="1"/>
    </xf>
    <xf numFmtId="164" fontId="8" fillId="3" borderId="26" xfId="0" applyNumberFormat="1" applyFont="1" applyFill="1" applyBorder="1" applyAlignment="1" applyProtection="1">
      <alignment horizontal="right" vertical="center" wrapText="1" indent="1"/>
    </xf>
    <xf numFmtId="164" fontId="8" fillId="3" borderId="40" xfId="0" applyNumberFormat="1" applyFont="1" applyFill="1" applyBorder="1" applyAlignment="1" applyProtection="1">
      <alignment horizontal="right" vertical="center" wrapText="1" indent="1"/>
    </xf>
    <xf numFmtId="164" fontId="8" fillId="0" borderId="3" xfId="0" applyNumberFormat="1" applyFont="1" applyFill="1" applyBorder="1" applyAlignment="1" applyProtection="1">
      <alignment horizontal="right" vertical="center" wrapText="1" indent="1"/>
    </xf>
    <xf numFmtId="164" fontId="8" fillId="0" borderId="4" xfId="0" applyNumberFormat="1" applyFont="1" applyFill="1" applyBorder="1" applyAlignment="1" applyProtection="1">
      <alignment horizontal="right" vertical="center" wrapText="1" indent="1"/>
    </xf>
    <xf numFmtId="164" fontId="8" fillId="0" borderId="2" xfId="0" applyNumberFormat="1" applyFont="1" applyFill="1" applyBorder="1" applyAlignment="1" applyProtection="1">
      <alignment horizontal="right" vertical="center" wrapText="1" indent="1"/>
    </xf>
    <xf numFmtId="164" fontId="8" fillId="0" borderId="13" xfId="0" applyNumberFormat="1" applyFont="1" applyFill="1" applyBorder="1" applyAlignment="1" applyProtection="1">
      <alignment horizontal="right" vertical="center" wrapText="1" indent="1"/>
    </xf>
    <xf numFmtId="164" fontId="8" fillId="0" borderId="14" xfId="0" applyNumberFormat="1" applyFont="1" applyFill="1" applyBorder="1" applyAlignment="1" applyProtection="1">
      <alignment horizontal="right" vertical="center" wrapText="1" indent="1"/>
    </xf>
    <xf numFmtId="164" fontId="8" fillId="0" borderId="15" xfId="0" applyNumberFormat="1" applyFont="1" applyFill="1" applyBorder="1" applyAlignment="1" applyProtection="1">
      <alignment horizontal="right" vertical="center" wrapText="1" indent="1"/>
    </xf>
    <xf numFmtId="10" fontId="8" fillId="0" borderId="37" xfId="2" applyNumberFormat="1" applyFont="1" applyFill="1" applyBorder="1" applyAlignment="1" applyProtection="1">
      <alignment horizontal="center" vertical="center" wrapText="1"/>
    </xf>
    <xf numFmtId="10" fontId="8" fillId="0" borderId="4" xfId="2" applyNumberFormat="1" applyFont="1" applyFill="1" applyBorder="1" applyAlignment="1" applyProtection="1">
      <alignment horizontal="center" vertical="center" wrapText="1"/>
    </xf>
    <xf numFmtId="10" fontId="8" fillId="0" borderId="5" xfId="2" applyNumberFormat="1" applyFont="1" applyFill="1" applyBorder="1" applyAlignment="1" applyProtection="1">
      <alignment horizontal="center" vertical="center" wrapText="1"/>
    </xf>
    <xf numFmtId="10" fontId="8" fillId="0" borderId="20" xfId="2" applyNumberFormat="1" applyFont="1" applyFill="1" applyBorder="1" applyAlignment="1" applyProtection="1">
      <alignment horizontal="center" vertical="center" wrapText="1"/>
    </xf>
    <xf numFmtId="164" fontId="8" fillId="3" borderId="25" xfId="0" applyNumberFormat="1" applyFont="1" applyFill="1" applyBorder="1" applyAlignment="1" applyProtection="1">
      <alignment horizontal="right" vertical="center" wrapText="1" indent="1"/>
    </xf>
    <xf numFmtId="164" fontId="8" fillId="0" borderId="41" xfId="0" applyNumberFormat="1" applyFont="1" applyFill="1" applyBorder="1" applyAlignment="1" applyProtection="1">
      <alignment horizontal="right" vertical="center" wrapText="1" indent="1"/>
    </xf>
    <xf numFmtId="164" fontId="8" fillId="0" borderId="26" xfId="0" applyNumberFormat="1" applyFont="1" applyFill="1" applyBorder="1" applyAlignment="1" applyProtection="1">
      <alignment horizontal="right" vertical="center" wrapText="1" indent="1"/>
    </xf>
    <xf numFmtId="164" fontId="8" fillId="0" borderId="27" xfId="0" applyNumberFormat="1" applyFont="1" applyFill="1" applyBorder="1" applyAlignment="1" applyProtection="1">
      <alignment horizontal="right" vertical="center" wrapText="1" indent="1"/>
    </xf>
    <xf numFmtId="3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41" xfId="0" applyFont="1" applyFill="1" applyBorder="1" applyAlignment="1" applyProtection="1">
      <alignment horizontal="left" vertical="center" wrapText="1" shrinkToFit="1"/>
    </xf>
    <xf numFmtId="0" fontId="8" fillId="0" borderId="26" xfId="0" applyFont="1" applyFill="1" applyBorder="1" applyAlignment="1" applyProtection="1">
      <alignment horizontal="left" vertical="center" wrapText="1" shrinkToFit="1"/>
    </xf>
    <xf numFmtId="164" fontId="8" fillId="0" borderId="25" xfId="1" applyNumberFormat="1" applyFont="1" applyFill="1" applyBorder="1" applyAlignment="1" applyProtection="1">
      <alignment horizontal="right" vertical="center" wrapText="1" indent="2"/>
    </xf>
    <xf numFmtId="0" fontId="6" fillId="3" borderId="26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7" fillId="2" borderId="35" xfId="0" applyFont="1" applyFill="1" applyBorder="1" applyAlignment="1" applyProtection="1">
      <alignment horizontal="center" vertical="center" wrapText="1"/>
    </xf>
    <xf numFmtId="0" fontId="7" fillId="2" borderId="39" xfId="0" applyFont="1" applyFill="1" applyBorder="1" applyAlignment="1" applyProtection="1">
      <alignment horizontal="center" vertical="center" wrapText="1" shrinkToFit="1"/>
    </xf>
    <xf numFmtId="0" fontId="7" fillId="2" borderId="40" xfId="0" applyFont="1" applyFill="1" applyBorder="1" applyAlignment="1" applyProtection="1">
      <alignment horizontal="center" vertical="center" wrapText="1" shrinkToFit="1"/>
    </xf>
    <xf numFmtId="0" fontId="7" fillId="2" borderId="36" xfId="0" applyFont="1" applyFill="1" applyBorder="1" applyAlignment="1" applyProtection="1">
      <alignment horizontal="center" vertical="center" wrapText="1" shrinkToFit="1"/>
    </xf>
    <xf numFmtId="164" fontId="7" fillId="2" borderId="37" xfId="0" applyNumberFormat="1" applyFont="1" applyFill="1" applyBorder="1" applyAlignment="1" applyProtection="1">
      <alignment horizontal="center" vertical="center" wrapText="1"/>
    </xf>
    <xf numFmtId="164" fontId="7" fillId="2" borderId="20" xfId="0" applyNumberFormat="1" applyFont="1" applyFill="1" applyBorder="1" applyAlignment="1" applyProtection="1">
      <alignment horizontal="center" vertical="center" wrapText="1"/>
    </xf>
    <xf numFmtId="0" fontId="7" fillId="2" borderId="37" xfId="0" applyFont="1" applyFill="1" applyBorder="1" applyAlignment="1" applyProtection="1">
      <alignment horizontal="center" vertical="center" wrapText="1"/>
    </xf>
    <xf numFmtId="164" fontId="8" fillId="3" borderId="7" xfId="0" applyNumberFormat="1" applyFont="1" applyFill="1" applyBorder="1" applyAlignment="1" applyProtection="1">
      <alignment horizontal="right" vertical="center" wrapText="1" indent="1"/>
    </xf>
    <xf numFmtId="0" fontId="8" fillId="0" borderId="27" xfId="0" applyFont="1" applyFill="1" applyBorder="1" applyAlignment="1" applyProtection="1">
      <alignment horizontal="left" vertical="center" wrapText="1" shrinkToFit="1"/>
    </xf>
    <xf numFmtId="164" fontId="8" fillId="0" borderId="7" xfId="0" applyNumberFormat="1" applyFont="1" applyFill="1" applyBorder="1" applyAlignment="1" applyProtection="1">
      <alignment horizontal="right" vertical="center" wrapText="1" indent="2"/>
    </xf>
    <xf numFmtId="164" fontId="8" fillId="0" borderId="25" xfId="0" applyNumberFormat="1" applyFont="1" applyFill="1" applyBorder="1" applyAlignment="1" applyProtection="1">
      <alignment horizontal="right" vertical="center" wrapText="1" indent="2"/>
    </xf>
    <xf numFmtId="3" fontId="7" fillId="2" borderId="36" xfId="0" applyNumberFormat="1" applyFont="1" applyFill="1" applyBorder="1" applyAlignment="1" applyProtection="1">
      <alignment horizontal="center" vertical="center" wrapText="1" shrinkToFit="1"/>
    </xf>
    <xf numFmtId="3" fontId="7" fillId="2" borderId="32" xfId="0" applyNumberFormat="1" applyFont="1" applyFill="1" applyBorder="1" applyAlignment="1" applyProtection="1">
      <alignment horizontal="center" vertical="center" wrapText="1" shrinkToFit="1"/>
    </xf>
    <xf numFmtId="3" fontId="8" fillId="0" borderId="2" xfId="0" applyNumberFormat="1" applyFont="1" applyFill="1" applyBorder="1" applyAlignment="1" applyProtection="1">
      <alignment horizontal="center" vertical="center" wrapText="1"/>
    </xf>
    <xf numFmtId="3" fontId="8" fillId="0" borderId="1" xfId="0" applyNumberFormat="1" applyFont="1" applyFill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horizontal="center" vertical="center" wrapText="1"/>
    </xf>
    <xf numFmtId="0" fontId="5" fillId="0" borderId="31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left" vertical="center" wrapText="1" shrinkToFit="1"/>
    </xf>
    <xf numFmtId="0" fontId="7" fillId="2" borderId="38" xfId="0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 wrapText="1"/>
    </xf>
    <xf numFmtId="164" fontId="18" fillId="0" borderId="14" xfId="0" applyNumberFormat="1" applyFont="1" applyBorder="1" applyAlignment="1" applyProtection="1">
      <alignment horizontal="right" vertical="center" indent="1"/>
    </xf>
    <xf numFmtId="0" fontId="18" fillId="0" borderId="14" xfId="0" applyFont="1" applyBorder="1" applyAlignment="1" applyProtection="1">
      <alignment horizontal="right" vertical="center" indent="1"/>
    </xf>
    <xf numFmtId="0" fontId="18" fillId="0" borderId="15" xfId="0" applyFont="1" applyBorder="1" applyAlignment="1" applyProtection="1">
      <alignment horizontal="right" vertical="center" indent="1"/>
    </xf>
    <xf numFmtId="3" fontId="0" fillId="0" borderId="3" xfId="0" applyNumberFormat="1" applyBorder="1" applyAlignment="1" applyProtection="1">
      <alignment horizontal="center" vertical="center"/>
    </xf>
    <xf numFmtId="3" fontId="0" fillId="0" borderId="4" xfId="0" applyNumberFormat="1" applyBorder="1" applyAlignment="1" applyProtection="1">
      <alignment horizontal="center" vertical="center"/>
    </xf>
    <xf numFmtId="3" fontId="0" fillId="0" borderId="2" xfId="0" applyNumberFormat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10" fillId="0" borderId="28" xfId="0" applyFont="1" applyFill="1" applyBorder="1" applyAlignment="1" applyProtection="1">
      <alignment horizontal="left" vertical="center" wrapText="1"/>
    </xf>
    <xf numFmtId="0" fontId="10" fillId="0" borderId="41" xfId="0" applyFont="1" applyFill="1" applyBorder="1" applyAlignment="1" applyProtection="1">
      <alignment horizontal="left" vertical="center" wrapText="1"/>
    </xf>
    <xf numFmtId="0" fontId="10" fillId="0" borderId="26" xfId="0" applyFont="1" applyFill="1" applyBorder="1" applyAlignment="1" applyProtection="1">
      <alignment horizontal="left" vertical="center" wrapText="1"/>
    </xf>
    <xf numFmtId="0" fontId="10" fillId="0" borderId="27" xfId="0" applyFont="1" applyFill="1" applyBorder="1" applyAlignment="1" applyProtection="1">
      <alignment horizontal="left" vertical="center" wrapText="1"/>
    </xf>
    <xf numFmtId="0" fontId="13" fillId="0" borderId="17" xfId="0" applyFont="1" applyFill="1" applyBorder="1" applyAlignment="1" applyProtection="1">
      <alignment horizontal="center" vertical="center"/>
    </xf>
    <xf numFmtId="0" fontId="13" fillId="0" borderId="22" xfId="0" applyFont="1" applyFill="1" applyBorder="1" applyAlignment="1" applyProtection="1">
      <alignment horizontal="center" vertical="center"/>
    </xf>
    <xf numFmtId="3" fontId="8" fillId="0" borderId="1" xfId="0" applyNumberFormat="1" applyFont="1" applyFill="1" applyBorder="1" applyAlignment="1" applyProtection="1">
      <alignment horizontal="center" vertical="center" wrapText="1" shrinkToFit="1"/>
    </xf>
    <xf numFmtId="164" fontId="8" fillId="0" borderId="25" xfId="0" applyNumberFormat="1" applyFont="1" applyFill="1" applyBorder="1" applyAlignment="1" applyProtection="1">
      <alignment horizontal="right" vertical="center" wrapText="1" indent="1"/>
    </xf>
    <xf numFmtId="164" fontId="18" fillId="0" borderId="4" xfId="0" applyNumberFormat="1" applyFont="1" applyBorder="1" applyAlignment="1" applyProtection="1">
      <alignment horizontal="center" vertical="center"/>
    </xf>
    <xf numFmtId="164" fontId="18" fillId="0" borderId="2" xfId="0" applyNumberFormat="1" applyFont="1" applyBorder="1" applyAlignment="1" applyProtection="1">
      <alignment horizontal="center" vertical="center"/>
    </xf>
    <xf numFmtId="164" fontId="18" fillId="0" borderId="1" xfId="0" applyNumberFormat="1" applyFont="1" applyBorder="1" applyAlignment="1" applyProtection="1">
      <alignment horizontal="center" vertical="center"/>
    </xf>
    <xf numFmtId="164" fontId="18" fillId="0" borderId="3" xfId="0" applyNumberFormat="1" applyFont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center" vertical="center"/>
    </xf>
    <xf numFmtId="0" fontId="18" fillId="0" borderId="2" xfId="0" applyFont="1" applyBorder="1" applyAlignment="1" applyProtection="1">
      <alignment horizontal="center" vertical="center"/>
    </xf>
    <xf numFmtId="3" fontId="8" fillId="0" borderId="2" xfId="0" applyNumberFormat="1" applyFont="1" applyFill="1" applyBorder="1" applyAlignment="1" applyProtection="1">
      <alignment horizontal="center" vertical="center" wrapText="1" shrinkToFit="1"/>
    </xf>
    <xf numFmtId="164" fontId="8" fillId="0" borderId="7" xfId="0" applyNumberFormat="1" applyFont="1" applyFill="1" applyBorder="1" applyAlignment="1" applyProtection="1">
      <alignment horizontal="right" vertical="center" wrapText="1" indent="1"/>
    </xf>
    <xf numFmtId="164" fontId="18" fillId="0" borderId="13" xfId="0" applyNumberFormat="1" applyFont="1" applyBorder="1" applyAlignment="1" applyProtection="1">
      <alignment horizontal="right" vertical="center" indent="1"/>
    </xf>
    <xf numFmtId="164" fontId="8" fillId="0" borderId="14" xfId="0" applyNumberFormat="1" applyFont="1" applyFill="1" applyBorder="1" applyAlignment="1" applyProtection="1">
      <alignment horizontal="right" vertical="center" wrapText="1" indent="2"/>
    </xf>
    <xf numFmtId="164" fontId="8" fillId="0" borderId="15" xfId="0" applyNumberFormat="1" applyFont="1" applyFill="1" applyBorder="1" applyAlignment="1" applyProtection="1">
      <alignment horizontal="right" vertical="center" wrapText="1" indent="2"/>
    </xf>
    <xf numFmtId="164" fontId="8" fillId="0" borderId="13" xfId="0" applyNumberFormat="1" applyFont="1" applyFill="1" applyBorder="1" applyAlignment="1" applyProtection="1">
      <alignment horizontal="right" vertical="center" wrapText="1" indent="2"/>
    </xf>
    <xf numFmtId="0" fontId="7" fillId="0" borderId="34" xfId="0" applyFont="1" applyBorder="1" applyAlignment="1" applyProtection="1">
      <alignment horizontal="center" vertical="center" wrapText="1"/>
    </xf>
    <xf numFmtId="0" fontId="7" fillId="0" borderId="43" xfId="0" applyFont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mruColors>
      <color rgb="FF0000FF"/>
      <color rgb="FF79F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4</xdr:col>
      <xdr:colOff>0</xdr:colOff>
      <xdr:row>6</xdr:row>
      <xdr:rowOff>0</xdr:rowOff>
    </xdr:to>
    <xdr:pic>
      <xdr:nvPicPr>
        <xdr:cNvPr id="5" name="Picture 1" descr="ARS_ocean_indien_CMJN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058525" y="381000"/>
          <a:ext cx="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5</xdr:row>
      <xdr:rowOff>142875</xdr:rowOff>
    </xdr:to>
    <xdr:pic>
      <xdr:nvPicPr>
        <xdr:cNvPr id="7" name="Picture 1" descr="ARS_ocean_indien_CMJN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15625" y="0"/>
          <a:ext cx="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104215</xdr:colOff>
      <xdr:row>0</xdr:row>
      <xdr:rowOff>0</xdr:rowOff>
    </xdr:from>
    <xdr:to>
      <xdr:col>1</xdr:col>
      <xdr:colOff>928408</xdr:colOff>
      <xdr:row>6</xdr:row>
      <xdr:rowOff>0</xdr:rowOff>
    </xdr:to>
    <xdr:pic>
      <xdr:nvPicPr>
        <xdr:cNvPr id="8" name="Image 9" descr="Mac:Users:xavier.hasendahl:Desktop:ELEMENTS TEMPLATES SIG:LOGOS:REPUBLIQUE_FRANCAISE:eps:Republique_Francaise_CMJN.eps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15" y="0"/>
          <a:ext cx="1362075" cy="11654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5</xdr:row>
      <xdr:rowOff>142875</xdr:rowOff>
    </xdr:to>
    <xdr:pic>
      <xdr:nvPicPr>
        <xdr:cNvPr id="10" name="Picture 1" descr="ARS_ocean_indien_CMJN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15625" y="0"/>
          <a:ext cx="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7</xdr:col>
      <xdr:colOff>224817</xdr:colOff>
      <xdr:row>0</xdr:row>
      <xdr:rowOff>149177</xdr:rowOff>
    </xdr:from>
    <xdr:ext cx="1481204" cy="855980"/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20229" y="149177"/>
          <a:ext cx="1481204" cy="85598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904165</xdr:colOff>
      <xdr:row>6</xdr:row>
      <xdr:rowOff>123265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BA13D88-5739-FFBA-C195-E1CCB55E71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6871" cy="1266265"/>
        </a:xfrm>
        <a:prstGeom prst="rect">
          <a:avLst/>
        </a:prstGeom>
      </xdr:spPr>
    </xdr:pic>
    <xdr:clientData/>
  </xdr:twoCellAnchor>
  <xdr:oneCellAnchor>
    <xdr:from>
      <xdr:col>7</xdr:col>
      <xdr:colOff>328333</xdr:colOff>
      <xdr:row>0</xdr:row>
      <xdr:rowOff>64433</xdr:rowOff>
    </xdr:from>
    <xdr:ext cx="1481204" cy="988919"/>
    <xdr:pic>
      <xdr:nvPicPr>
        <xdr:cNvPr id="4" name="Image 3">
          <a:extLst>
            <a:ext uri="{FF2B5EF4-FFF2-40B4-BE49-F238E27FC236}">
              <a16:creationId xmlns:a16="http://schemas.microsoft.com/office/drawing/2014/main" id="{F5A02B9F-53D4-4F3C-BBAC-FD1D37C475E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13392" y="64433"/>
          <a:ext cx="1481204" cy="988919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66395</xdr:colOff>
      <xdr:row>0</xdr:row>
      <xdr:rowOff>12606</xdr:rowOff>
    </xdr:from>
    <xdr:to>
      <xdr:col>1</xdr:col>
      <xdr:colOff>818029</xdr:colOff>
      <xdr:row>6</xdr:row>
      <xdr:rowOff>94551</xdr:rowOff>
    </xdr:to>
    <xdr:pic>
      <xdr:nvPicPr>
        <xdr:cNvPr id="2" name="Image 9" descr="Mac:Users:xavier.hasendahl:Desktop:ELEMENTS TEMPLATES SIG:LOGOS:REPUBLIQUE_FRANCAISE:eps:Republique_Francaise_CMJN.eps">
          <a:extLst>
            <a:ext uri="{FF2B5EF4-FFF2-40B4-BE49-F238E27FC236}">
              <a16:creationId xmlns:a16="http://schemas.microsoft.com/office/drawing/2014/main" id="{5A74D868-7DDA-4695-A99E-A034BDF8EA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95" y="12606"/>
          <a:ext cx="1334340" cy="12249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228460</xdr:colOff>
      <xdr:row>0</xdr:row>
      <xdr:rowOff>121165</xdr:rowOff>
    </xdr:from>
    <xdr:to>
      <xdr:col>8</xdr:col>
      <xdr:colOff>806189</xdr:colOff>
      <xdr:row>5</xdr:row>
      <xdr:rowOff>143706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9B486AB-C265-4797-821D-7D72A377A708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13519" y="121165"/>
          <a:ext cx="1496611" cy="9750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142875</xdr:rowOff>
    </xdr:to>
    <xdr:pic>
      <xdr:nvPicPr>
        <xdr:cNvPr id="2" name="Picture 1" descr="ARS_ocean_indien_CMJN2">
          <a:extLst>
            <a:ext uri="{FF2B5EF4-FFF2-40B4-BE49-F238E27FC236}">
              <a16:creationId xmlns:a16="http://schemas.microsoft.com/office/drawing/2014/main" id="{C80879D8-FD0F-4717-8B07-ECE5F45CA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58400" y="381000"/>
          <a:ext cx="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2</xdr:row>
      <xdr:rowOff>0</xdr:rowOff>
    </xdr:to>
    <xdr:pic>
      <xdr:nvPicPr>
        <xdr:cNvPr id="3" name="Picture 1" descr="ARS_ocean_indien_CMJN2">
          <a:extLst>
            <a:ext uri="{FF2B5EF4-FFF2-40B4-BE49-F238E27FC236}">
              <a16:creationId xmlns:a16="http://schemas.microsoft.com/office/drawing/2014/main" id="{50BDE493-00F8-4232-9074-6C5E6F387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58400" y="0"/>
          <a:ext cx="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25773</xdr:colOff>
      <xdr:row>0</xdr:row>
      <xdr:rowOff>1</xdr:rowOff>
    </xdr:from>
    <xdr:to>
      <xdr:col>1</xdr:col>
      <xdr:colOff>1064559</xdr:colOff>
      <xdr:row>1</xdr:row>
      <xdr:rowOff>11207</xdr:rowOff>
    </xdr:to>
    <xdr:pic>
      <xdr:nvPicPr>
        <xdr:cNvPr id="4" name="Image 9" descr="Mac:Users:xavier.hasendahl:Desktop:ELEMENTS TEMPLATES SIG:LOGOS:REPUBLIQUE_FRANCAISE:eps:Republique_Francaise_CMJN.eps">
          <a:extLst>
            <a:ext uri="{FF2B5EF4-FFF2-40B4-BE49-F238E27FC236}">
              <a16:creationId xmlns:a16="http://schemas.microsoft.com/office/drawing/2014/main" id="{D8FB2B23-DB2D-462E-9CAC-C23B5E3DA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73" y="1"/>
          <a:ext cx="1576668" cy="13447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2</xdr:row>
      <xdr:rowOff>0</xdr:rowOff>
    </xdr:to>
    <xdr:pic>
      <xdr:nvPicPr>
        <xdr:cNvPr id="5" name="Picture 1" descr="ARS_ocean_indien_CMJN2">
          <a:extLst>
            <a:ext uri="{FF2B5EF4-FFF2-40B4-BE49-F238E27FC236}">
              <a16:creationId xmlns:a16="http://schemas.microsoft.com/office/drawing/2014/main" id="{8BCE11A3-5171-4CC5-B054-19244660E9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58400" y="0"/>
          <a:ext cx="0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7</xdr:col>
      <xdr:colOff>459441</xdr:colOff>
      <xdr:row>0</xdr:row>
      <xdr:rowOff>81942</xdr:rowOff>
    </xdr:from>
    <xdr:ext cx="1336225" cy="1161911"/>
    <xdr:pic>
      <xdr:nvPicPr>
        <xdr:cNvPr id="6" name="Image 5">
          <a:extLst>
            <a:ext uri="{FF2B5EF4-FFF2-40B4-BE49-F238E27FC236}">
              <a16:creationId xmlns:a16="http://schemas.microsoft.com/office/drawing/2014/main" id="{085CFC11-AB2F-439C-A0B6-D434C453CEE1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96147" y="81942"/>
          <a:ext cx="1336225" cy="116191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116"/>
  <sheetViews>
    <sheetView tabSelected="1" zoomScale="85" zoomScaleNormal="85" workbookViewId="0">
      <selection activeCell="K9" sqref="K9"/>
    </sheetView>
  </sheetViews>
  <sheetFormatPr baseColWidth="10" defaultColWidth="45" defaultRowHeight="15" x14ac:dyDescent="0.25"/>
  <cols>
    <col min="1" max="1" width="8.7109375" style="55" customWidth="1"/>
    <col min="2" max="2" width="39.7109375" style="56" customWidth="1"/>
    <col min="3" max="3" width="92.85546875" style="56" customWidth="1"/>
    <col min="4" max="4" width="11.7109375" style="55" customWidth="1"/>
    <col min="5" max="5" width="13.85546875" style="55" customWidth="1"/>
    <col min="6" max="6" width="9.7109375" style="55" customWidth="1"/>
    <col min="7" max="9" width="13.85546875" style="55" customWidth="1"/>
    <col min="10" max="16384" width="45" style="55"/>
  </cols>
  <sheetData>
    <row r="7" spans="1:9" ht="17.25" customHeight="1" thickBot="1" x14ac:dyDescent="0.3"/>
    <row r="8" spans="1:9" ht="50.25" customHeight="1" x14ac:dyDescent="0.25">
      <c r="A8" s="152" t="s">
        <v>230</v>
      </c>
      <c r="B8" s="153"/>
      <c r="C8" s="153"/>
      <c r="D8" s="153"/>
      <c r="E8" s="153"/>
      <c r="F8" s="153"/>
      <c r="G8" s="153"/>
      <c r="H8" s="153"/>
      <c r="I8" s="154"/>
    </row>
    <row r="9" spans="1:9" ht="54.75" customHeight="1" x14ac:dyDescent="0.25">
      <c r="A9" s="155" t="s">
        <v>15</v>
      </c>
      <c r="B9" s="156"/>
      <c r="C9" s="156"/>
      <c r="D9" s="156"/>
      <c r="E9" s="156"/>
      <c r="F9" s="156"/>
      <c r="G9" s="156"/>
      <c r="H9" s="156"/>
      <c r="I9" s="157"/>
    </row>
    <row r="10" spans="1:9" s="57" customFormat="1" ht="33" customHeight="1" x14ac:dyDescent="0.25">
      <c r="A10" s="158" t="s">
        <v>2</v>
      </c>
      <c r="B10" s="160" t="s">
        <v>3</v>
      </c>
      <c r="C10" s="166" t="s">
        <v>10</v>
      </c>
      <c r="D10" s="160" t="s">
        <v>11</v>
      </c>
      <c r="E10" s="162" t="s">
        <v>16</v>
      </c>
      <c r="F10" s="162" t="s">
        <v>18</v>
      </c>
      <c r="G10" s="162" t="s">
        <v>17</v>
      </c>
      <c r="H10" s="164" t="s">
        <v>30</v>
      </c>
      <c r="I10" s="165"/>
    </row>
    <row r="11" spans="1:9" s="57" customFormat="1" ht="18.75" thickBot="1" x14ac:dyDescent="0.3">
      <c r="A11" s="159"/>
      <c r="B11" s="161"/>
      <c r="C11" s="167"/>
      <c r="D11" s="161"/>
      <c r="E11" s="163"/>
      <c r="F11" s="163"/>
      <c r="G11" s="163"/>
      <c r="H11" s="53" t="s">
        <v>20</v>
      </c>
      <c r="I11" s="54" t="s">
        <v>21</v>
      </c>
    </row>
    <row r="12" spans="1:9" s="58" customFormat="1" ht="18" customHeight="1" x14ac:dyDescent="0.25">
      <c r="A12" s="168">
        <v>1</v>
      </c>
      <c r="B12" s="146" t="s">
        <v>189</v>
      </c>
      <c r="C12" s="21" t="s">
        <v>43</v>
      </c>
      <c r="D12" s="182"/>
      <c r="E12" s="142"/>
      <c r="F12" s="122">
        <v>8.5000000000000006E-2</v>
      </c>
      <c r="G12" s="144">
        <f>((E12*F12)+E12)</f>
        <v>0</v>
      </c>
      <c r="H12" s="113"/>
      <c r="I12" s="116"/>
    </row>
    <row r="13" spans="1:9" s="58" customFormat="1" ht="18" customHeight="1" x14ac:dyDescent="0.25">
      <c r="A13" s="168"/>
      <c r="B13" s="146"/>
      <c r="C13" s="21" t="s">
        <v>188</v>
      </c>
      <c r="D13" s="183"/>
      <c r="E13" s="142"/>
      <c r="F13" s="122"/>
      <c r="G13" s="144"/>
      <c r="H13" s="113"/>
      <c r="I13" s="116"/>
    </row>
    <row r="14" spans="1:9" s="58" customFormat="1" ht="18" customHeight="1" x14ac:dyDescent="0.25">
      <c r="A14" s="168"/>
      <c r="B14" s="146"/>
      <c r="C14" s="21" t="s">
        <v>36</v>
      </c>
      <c r="D14" s="183"/>
      <c r="E14" s="142"/>
      <c r="F14" s="122"/>
      <c r="G14" s="144"/>
      <c r="H14" s="113"/>
      <c r="I14" s="116"/>
    </row>
    <row r="15" spans="1:9" s="58" customFormat="1" ht="18" customHeight="1" x14ac:dyDescent="0.25">
      <c r="A15" s="168"/>
      <c r="B15" s="146"/>
      <c r="C15" s="21" t="s">
        <v>37</v>
      </c>
      <c r="D15" s="183"/>
      <c r="E15" s="142"/>
      <c r="F15" s="122"/>
      <c r="G15" s="144"/>
      <c r="H15" s="113"/>
      <c r="I15" s="116"/>
    </row>
    <row r="16" spans="1:9" s="58" customFormat="1" ht="18" customHeight="1" x14ac:dyDescent="0.25">
      <c r="A16" s="168"/>
      <c r="B16" s="146"/>
      <c r="C16" s="21" t="s">
        <v>38</v>
      </c>
      <c r="D16" s="183"/>
      <c r="E16" s="142"/>
      <c r="F16" s="122"/>
      <c r="G16" s="144"/>
      <c r="H16" s="113"/>
      <c r="I16" s="116"/>
    </row>
    <row r="17" spans="1:9" s="58" customFormat="1" ht="18" customHeight="1" x14ac:dyDescent="0.25">
      <c r="A17" s="168"/>
      <c r="B17" s="146"/>
      <c r="C17" s="21" t="s">
        <v>39</v>
      </c>
      <c r="D17" s="183"/>
      <c r="E17" s="142"/>
      <c r="F17" s="122"/>
      <c r="G17" s="144"/>
      <c r="H17" s="113"/>
      <c r="I17" s="116"/>
    </row>
    <row r="18" spans="1:9" s="58" customFormat="1" ht="18" customHeight="1" x14ac:dyDescent="0.25">
      <c r="A18" s="168"/>
      <c r="B18" s="146"/>
      <c r="C18" s="21" t="s">
        <v>41</v>
      </c>
      <c r="D18" s="183"/>
      <c r="E18" s="142"/>
      <c r="F18" s="122"/>
      <c r="G18" s="144"/>
      <c r="H18" s="113"/>
      <c r="I18" s="116"/>
    </row>
    <row r="19" spans="1:9" s="58" customFormat="1" ht="27" customHeight="1" x14ac:dyDescent="0.25">
      <c r="A19" s="168"/>
      <c r="B19" s="146"/>
      <c r="C19" s="21" t="s">
        <v>186</v>
      </c>
      <c r="D19" s="183"/>
      <c r="E19" s="142"/>
      <c r="F19" s="122"/>
      <c r="G19" s="144"/>
      <c r="H19" s="113"/>
      <c r="I19" s="116"/>
    </row>
    <row r="20" spans="1:9" s="58" customFormat="1" ht="18" customHeight="1" x14ac:dyDescent="0.25">
      <c r="A20" s="169"/>
      <c r="B20" s="147"/>
      <c r="C20" s="22" t="s">
        <v>187</v>
      </c>
      <c r="D20" s="183"/>
      <c r="E20" s="143"/>
      <c r="F20" s="122"/>
      <c r="G20" s="145"/>
      <c r="H20" s="114"/>
      <c r="I20" s="117"/>
    </row>
    <row r="21" spans="1:9" s="59" customFormat="1" ht="18" customHeight="1" x14ac:dyDescent="0.25">
      <c r="A21" s="170">
        <v>2</v>
      </c>
      <c r="B21" s="148" t="s">
        <v>190</v>
      </c>
      <c r="C21" s="23" t="s">
        <v>43</v>
      </c>
      <c r="D21" s="177"/>
      <c r="E21" s="124"/>
      <c r="F21" s="122"/>
      <c r="G21" s="136">
        <f>((E21*F12)+E21)</f>
        <v>0</v>
      </c>
      <c r="H21" s="139"/>
      <c r="I21" s="103"/>
    </row>
    <row r="22" spans="1:9" s="59" customFormat="1" ht="18" customHeight="1" x14ac:dyDescent="0.25">
      <c r="A22" s="171"/>
      <c r="B22" s="149"/>
      <c r="C22" s="24" t="s">
        <v>44</v>
      </c>
      <c r="D22" s="177"/>
      <c r="E22" s="125"/>
      <c r="F22" s="122"/>
      <c r="G22" s="137"/>
      <c r="H22" s="140"/>
      <c r="I22" s="104"/>
    </row>
    <row r="23" spans="1:9" s="59" customFormat="1" ht="18" customHeight="1" x14ac:dyDescent="0.25">
      <c r="A23" s="171"/>
      <c r="B23" s="149"/>
      <c r="C23" s="24" t="s">
        <v>36</v>
      </c>
      <c r="D23" s="177"/>
      <c r="E23" s="125"/>
      <c r="F23" s="122"/>
      <c r="G23" s="137"/>
      <c r="H23" s="140"/>
      <c r="I23" s="104"/>
    </row>
    <row r="24" spans="1:9" s="59" customFormat="1" ht="18" customHeight="1" x14ac:dyDescent="0.25">
      <c r="A24" s="171"/>
      <c r="B24" s="149"/>
      <c r="C24" s="24" t="s">
        <v>45</v>
      </c>
      <c r="D24" s="177"/>
      <c r="E24" s="125"/>
      <c r="F24" s="122"/>
      <c r="G24" s="137"/>
      <c r="H24" s="140"/>
      <c r="I24" s="104"/>
    </row>
    <row r="25" spans="1:9" s="59" customFormat="1" ht="18" customHeight="1" x14ac:dyDescent="0.25">
      <c r="A25" s="171"/>
      <c r="B25" s="149"/>
      <c r="C25" s="24" t="s">
        <v>38</v>
      </c>
      <c r="D25" s="177"/>
      <c r="E25" s="125"/>
      <c r="F25" s="122"/>
      <c r="G25" s="137"/>
      <c r="H25" s="140"/>
      <c r="I25" s="104"/>
    </row>
    <row r="26" spans="1:9" s="59" customFormat="1" ht="18" customHeight="1" x14ac:dyDescent="0.25">
      <c r="A26" s="171"/>
      <c r="B26" s="149"/>
      <c r="C26" s="24" t="s">
        <v>39</v>
      </c>
      <c r="D26" s="177"/>
      <c r="E26" s="125"/>
      <c r="F26" s="122"/>
      <c r="G26" s="137"/>
      <c r="H26" s="140"/>
      <c r="I26" s="104"/>
    </row>
    <row r="27" spans="1:9" s="59" customFormat="1" ht="18" customHeight="1" x14ac:dyDescent="0.25">
      <c r="A27" s="171"/>
      <c r="B27" s="149"/>
      <c r="C27" s="24" t="s">
        <v>46</v>
      </c>
      <c r="D27" s="177"/>
      <c r="E27" s="125"/>
      <c r="F27" s="122"/>
      <c r="G27" s="137"/>
      <c r="H27" s="140"/>
      <c r="I27" s="104"/>
    </row>
    <row r="28" spans="1:9" s="59" customFormat="1" ht="27" customHeight="1" x14ac:dyDescent="0.25">
      <c r="A28" s="171"/>
      <c r="B28" s="149"/>
      <c r="C28" s="24" t="s">
        <v>186</v>
      </c>
      <c r="D28" s="177"/>
      <c r="E28" s="125"/>
      <c r="F28" s="122"/>
      <c r="G28" s="137"/>
      <c r="H28" s="140"/>
      <c r="I28" s="104"/>
    </row>
    <row r="29" spans="1:9" s="59" customFormat="1" ht="18" customHeight="1" x14ac:dyDescent="0.25">
      <c r="A29" s="172"/>
      <c r="B29" s="150"/>
      <c r="C29" s="25" t="s">
        <v>187</v>
      </c>
      <c r="D29" s="177"/>
      <c r="E29" s="126"/>
      <c r="F29" s="122"/>
      <c r="G29" s="138"/>
      <c r="H29" s="141"/>
      <c r="I29" s="105"/>
    </row>
    <row r="30" spans="1:9" s="60" customFormat="1" ht="18" customHeight="1" x14ac:dyDescent="0.25">
      <c r="A30" s="173">
        <v>3</v>
      </c>
      <c r="B30" s="151" t="s">
        <v>191</v>
      </c>
      <c r="C30" s="26" t="s">
        <v>47</v>
      </c>
      <c r="D30" s="179"/>
      <c r="E30" s="106"/>
      <c r="F30" s="122"/>
      <c r="G30" s="109">
        <f>((E30*F12)+E30)</f>
        <v>0</v>
      </c>
      <c r="H30" s="112"/>
      <c r="I30" s="115"/>
    </row>
    <row r="31" spans="1:9" s="60" customFormat="1" ht="18" customHeight="1" x14ac:dyDescent="0.25">
      <c r="A31" s="168"/>
      <c r="B31" s="146"/>
      <c r="C31" s="21" t="s">
        <v>48</v>
      </c>
      <c r="D31" s="179"/>
      <c r="E31" s="107"/>
      <c r="F31" s="122"/>
      <c r="G31" s="110"/>
      <c r="H31" s="113"/>
      <c r="I31" s="116"/>
    </row>
    <row r="32" spans="1:9" s="60" customFormat="1" ht="18" customHeight="1" x14ac:dyDescent="0.25">
      <c r="A32" s="168"/>
      <c r="B32" s="146"/>
      <c r="C32" s="21" t="s">
        <v>36</v>
      </c>
      <c r="D32" s="179"/>
      <c r="E32" s="107"/>
      <c r="F32" s="122"/>
      <c r="G32" s="110"/>
      <c r="H32" s="113"/>
      <c r="I32" s="116"/>
    </row>
    <row r="33" spans="1:9" s="60" customFormat="1" ht="18" customHeight="1" x14ac:dyDescent="0.25">
      <c r="A33" s="168"/>
      <c r="B33" s="146"/>
      <c r="C33" s="21" t="s">
        <v>37</v>
      </c>
      <c r="D33" s="179"/>
      <c r="E33" s="107"/>
      <c r="F33" s="122"/>
      <c r="G33" s="110"/>
      <c r="H33" s="113"/>
      <c r="I33" s="116"/>
    </row>
    <row r="34" spans="1:9" s="60" customFormat="1" ht="18" customHeight="1" x14ac:dyDescent="0.25">
      <c r="A34" s="168"/>
      <c r="B34" s="146"/>
      <c r="C34" s="21" t="s">
        <v>49</v>
      </c>
      <c r="D34" s="179"/>
      <c r="E34" s="107"/>
      <c r="F34" s="122"/>
      <c r="G34" s="110"/>
      <c r="H34" s="113"/>
      <c r="I34" s="116"/>
    </row>
    <row r="35" spans="1:9" s="60" customFormat="1" ht="18" customHeight="1" x14ac:dyDescent="0.25">
      <c r="A35" s="168"/>
      <c r="B35" s="146"/>
      <c r="C35" s="21" t="s">
        <v>42</v>
      </c>
      <c r="D35" s="179"/>
      <c r="E35" s="107"/>
      <c r="F35" s="122"/>
      <c r="G35" s="110"/>
      <c r="H35" s="113"/>
      <c r="I35" s="116"/>
    </row>
    <row r="36" spans="1:9" s="60" customFormat="1" ht="18" customHeight="1" x14ac:dyDescent="0.25">
      <c r="A36" s="168"/>
      <c r="B36" s="146"/>
      <c r="C36" s="21" t="s">
        <v>214</v>
      </c>
      <c r="D36" s="179"/>
      <c r="E36" s="107"/>
      <c r="F36" s="122"/>
      <c r="G36" s="110"/>
      <c r="H36" s="113"/>
      <c r="I36" s="116"/>
    </row>
    <row r="37" spans="1:9" s="60" customFormat="1" ht="27.75" customHeight="1" x14ac:dyDescent="0.25">
      <c r="A37" s="169"/>
      <c r="B37" s="147"/>
      <c r="C37" s="22" t="s">
        <v>186</v>
      </c>
      <c r="D37" s="179"/>
      <c r="E37" s="108"/>
      <c r="F37" s="122"/>
      <c r="G37" s="111"/>
      <c r="H37" s="114"/>
      <c r="I37" s="117"/>
    </row>
    <row r="38" spans="1:9" s="60" customFormat="1" ht="18" customHeight="1" x14ac:dyDescent="0.25">
      <c r="A38" s="170">
        <v>4</v>
      </c>
      <c r="B38" s="148" t="s">
        <v>192</v>
      </c>
      <c r="C38" s="23" t="s">
        <v>50</v>
      </c>
      <c r="D38" s="177" t="s">
        <v>6</v>
      </c>
      <c r="E38" s="124"/>
      <c r="F38" s="122"/>
      <c r="G38" s="127">
        <f>((E38*F12)+E38)</f>
        <v>0</v>
      </c>
      <c r="H38" s="130"/>
      <c r="I38" s="133"/>
    </row>
    <row r="39" spans="1:9" s="60" customFormat="1" ht="18" customHeight="1" x14ac:dyDescent="0.25">
      <c r="A39" s="171"/>
      <c r="B39" s="149"/>
      <c r="C39" s="24" t="s">
        <v>51</v>
      </c>
      <c r="D39" s="177"/>
      <c r="E39" s="125"/>
      <c r="F39" s="122"/>
      <c r="G39" s="128"/>
      <c r="H39" s="131"/>
      <c r="I39" s="134"/>
    </row>
    <row r="40" spans="1:9" s="60" customFormat="1" ht="18" customHeight="1" x14ac:dyDescent="0.25">
      <c r="A40" s="171"/>
      <c r="B40" s="149"/>
      <c r="C40" s="24" t="s">
        <v>52</v>
      </c>
      <c r="D40" s="177"/>
      <c r="E40" s="125"/>
      <c r="F40" s="122"/>
      <c r="G40" s="128"/>
      <c r="H40" s="131"/>
      <c r="I40" s="134"/>
    </row>
    <row r="41" spans="1:9" s="60" customFormat="1" ht="18" customHeight="1" x14ac:dyDescent="0.25">
      <c r="A41" s="171"/>
      <c r="B41" s="149"/>
      <c r="C41" s="24" t="s">
        <v>53</v>
      </c>
      <c r="D41" s="177"/>
      <c r="E41" s="125"/>
      <c r="F41" s="122"/>
      <c r="G41" s="128"/>
      <c r="H41" s="131"/>
      <c r="I41" s="134"/>
    </row>
    <row r="42" spans="1:9" s="60" customFormat="1" ht="18" customHeight="1" x14ac:dyDescent="0.25">
      <c r="A42" s="171"/>
      <c r="B42" s="149"/>
      <c r="C42" s="24" t="s">
        <v>54</v>
      </c>
      <c r="D42" s="177"/>
      <c r="E42" s="125"/>
      <c r="F42" s="122"/>
      <c r="G42" s="128"/>
      <c r="H42" s="131"/>
      <c r="I42" s="134"/>
    </row>
    <row r="43" spans="1:9" s="60" customFormat="1" ht="18" customHeight="1" x14ac:dyDescent="0.25">
      <c r="A43" s="171"/>
      <c r="B43" s="149"/>
      <c r="C43" s="24" t="s">
        <v>55</v>
      </c>
      <c r="D43" s="177"/>
      <c r="E43" s="125"/>
      <c r="F43" s="122"/>
      <c r="G43" s="128"/>
      <c r="H43" s="131"/>
      <c r="I43" s="134"/>
    </row>
    <row r="44" spans="1:9" s="60" customFormat="1" ht="27.75" customHeight="1" x14ac:dyDescent="0.25">
      <c r="A44" s="172"/>
      <c r="B44" s="150"/>
      <c r="C44" s="25" t="s">
        <v>158</v>
      </c>
      <c r="D44" s="177"/>
      <c r="E44" s="126"/>
      <c r="F44" s="122"/>
      <c r="G44" s="129"/>
      <c r="H44" s="132"/>
      <c r="I44" s="135"/>
    </row>
    <row r="45" spans="1:9" s="60" customFormat="1" ht="18" customHeight="1" x14ac:dyDescent="0.25">
      <c r="A45" s="170">
        <v>5</v>
      </c>
      <c r="B45" s="148" t="s">
        <v>193</v>
      </c>
      <c r="C45" s="23" t="s">
        <v>209</v>
      </c>
      <c r="D45" s="184" t="s">
        <v>6</v>
      </c>
      <c r="E45" s="124"/>
      <c r="F45" s="122"/>
      <c r="G45" s="127">
        <f>((E45*F12)+E45)</f>
        <v>0</v>
      </c>
      <c r="H45" s="139"/>
      <c r="I45" s="103"/>
    </row>
    <row r="46" spans="1:9" s="60" customFormat="1" ht="18" customHeight="1" x14ac:dyDescent="0.25">
      <c r="A46" s="171"/>
      <c r="B46" s="149"/>
      <c r="C46" s="24" t="s">
        <v>51</v>
      </c>
      <c r="D46" s="185"/>
      <c r="E46" s="125"/>
      <c r="F46" s="122"/>
      <c r="G46" s="128"/>
      <c r="H46" s="140"/>
      <c r="I46" s="104"/>
    </row>
    <row r="47" spans="1:9" s="60" customFormat="1" ht="18" customHeight="1" x14ac:dyDescent="0.25">
      <c r="A47" s="171"/>
      <c r="B47" s="149"/>
      <c r="C47" s="24" t="s">
        <v>56</v>
      </c>
      <c r="D47" s="185"/>
      <c r="E47" s="125"/>
      <c r="F47" s="122"/>
      <c r="G47" s="128"/>
      <c r="H47" s="140"/>
      <c r="I47" s="104"/>
    </row>
    <row r="48" spans="1:9" s="60" customFormat="1" ht="18" customHeight="1" x14ac:dyDescent="0.25">
      <c r="A48" s="171"/>
      <c r="B48" s="149"/>
      <c r="C48" s="24" t="s">
        <v>57</v>
      </c>
      <c r="D48" s="185"/>
      <c r="E48" s="125"/>
      <c r="F48" s="122"/>
      <c r="G48" s="128"/>
      <c r="H48" s="140"/>
      <c r="I48" s="104"/>
    </row>
    <row r="49" spans="1:10" s="60" customFormat="1" ht="18" customHeight="1" x14ac:dyDescent="0.25">
      <c r="A49" s="171"/>
      <c r="B49" s="149"/>
      <c r="C49" s="24" t="s">
        <v>58</v>
      </c>
      <c r="D49" s="185"/>
      <c r="E49" s="125"/>
      <c r="F49" s="122"/>
      <c r="G49" s="128"/>
      <c r="H49" s="140"/>
      <c r="I49" s="104"/>
    </row>
    <row r="50" spans="1:10" s="60" customFormat="1" ht="18" customHeight="1" x14ac:dyDescent="0.25">
      <c r="A50" s="171"/>
      <c r="B50" s="149"/>
      <c r="C50" s="24" t="s">
        <v>55</v>
      </c>
      <c r="D50" s="185"/>
      <c r="E50" s="125"/>
      <c r="F50" s="122"/>
      <c r="G50" s="128"/>
      <c r="H50" s="140"/>
      <c r="I50" s="104"/>
      <c r="J50" s="61"/>
    </row>
    <row r="51" spans="1:10" s="60" customFormat="1" ht="18" customHeight="1" x14ac:dyDescent="0.25">
      <c r="A51" s="171"/>
      <c r="B51" s="149"/>
      <c r="C51" s="24" t="s">
        <v>215</v>
      </c>
      <c r="D51" s="185"/>
      <c r="E51" s="126"/>
      <c r="F51" s="122"/>
      <c r="G51" s="129"/>
      <c r="H51" s="141"/>
      <c r="I51" s="105"/>
    </row>
    <row r="52" spans="1:10" s="60" customFormat="1" ht="18" customHeight="1" x14ac:dyDescent="0.25">
      <c r="A52" s="173">
        <v>6</v>
      </c>
      <c r="B52" s="151" t="s">
        <v>249</v>
      </c>
      <c r="C52" s="26" t="s">
        <v>59</v>
      </c>
      <c r="D52" s="179" t="s">
        <v>6</v>
      </c>
      <c r="E52" s="106"/>
      <c r="F52" s="122"/>
      <c r="G52" s="109">
        <f>((E52*F12)+E52)</f>
        <v>0</v>
      </c>
      <c r="H52" s="112"/>
      <c r="I52" s="115"/>
    </row>
    <row r="53" spans="1:10" s="60" customFormat="1" ht="18" customHeight="1" x14ac:dyDescent="0.25">
      <c r="A53" s="168"/>
      <c r="B53" s="146"/>
      <c r="C53" s="21" t="s">
        <v>207</v>
      </c>
      <c r="D53" s="179"/>
      <c r="E53" s="107"/>
      <c r="F53" s="122"/>
      <c r="G53" s="110"/>
      <c r="H53" s="113"/>
      <c r="I53" s="116"/>
    </row>
    <row r="54" spans="1:10" s="60" customFormat="1" ht="18" customHeight="1" x14ac:dyDescent="0.25">
      <c r="A54" s="168"/>
      <c r="B54" s="146"/>
      <c r="C54" s="21" t="s">
        <v>40</v>
      </c>
      <c r="D54" s="179"/>
      <c r="E54" s="107"/>
      <c r="F54" s="122"/>
      <c r="G54" s="110"/>
      <c r="H54" s="113"/>
      <c r="I54" s="116"/>
    </row>
    <row r="55" spans="1:10" s="60" customFormat="1" ht="18" customHeight="1" x14ac:dyDescent="0.25">
      <c r="A55" s="168"/>
      <c r="B55" s="146"/>
      <c r="C55" s="21" t="s">
        <v>52</v>
      </c>
      <c r="D55" s="179"/>
      <c r="E55" s="107"/>
      <c r="F55" s="122"/>
      <c r="G55" s="110"/>
      <c r="H55" s="113"/>
      <c r="I55" s="116"/>
    </row>
    <row r="56" spans="1:10" s="60" customFormat="1" ht="18" customHeight="1" x14ac:dyDescent="0.25">
      <c r="A56" s="168"/>
      <c r="B56" s="146"/>
      <c r="C56" s="21" t="s">
        <v>51</v>
      </c>
      <c r="D56" s="179"/>
      <c r="E56" s="107"/>
      <c r="F56" s="122"/>
      <c r="G56" s="110"/>
      <c r="H56" s="113"/>
      <c r="I56" s="116"/>
    </row>
    <row r="57" spans="1:10" s="60" customFormat="1" ht="18" customHeight="1" x14ac:dyDescent="0.25">
      <c r="A57" s="168"/>
      <c r="B57" s="146"/>
      <c r="C57" s="21" t="s">
        <v>60</v>
      </c>
      <c r="D57" s="179"/>
      <c r="E57" s="107"/>
      <c r="F57" s="122"/>
      <c r="G57" s="110"/>
      <c r="H57" s="113"/>
      <c r="I57" s="116"/>
    </row>
    <row r="58" spans="1:10" s="60" customFormat="1" ht="18" customHeight="1" x14ac:dyDescent="0.25">
      <c r="A58" s="168"/>
      <c r="B58" s="146"/>
      <c r="C58" s="21" t="s">
        <v>61</v>
      </c>
      <c r="D58" s="179"/>
      <c r="E58" s="107"/>
      <c r="F58" s="122"/>
      <c r="G58" s="110"/>
      <c r="H58" s="113"/>
      <c r="I58" s="116"/>
    </row>
    <row r="59" spans="1:10" s="60" customFormat="1" ht="18" customHeight="1" x14ac:dyDescent="0.25">
      <c r="A59" s="168"/>
      <c r="B59" s="146"/>
      <c r="C59" s="21" t="s">
        <v>207</v>
      </c>
      <c r="D59" s="179"/>
      <c r="E59" s="107"/>
      <c r="F59" s="122"/>
      <c r="G59" s="110"/>
      <c r="H59" s="113"/>
      <c r="I59" s="116"/>
    </row>
    <row r="60" spans="1:10" s="60" customFormat="1" ht="18" customHeight="1" x14ac:dyDescent="0.25">
      <c r="A60" s="168"/>
      <c r="B60" s="146"/>
      <c r="C60" s="21" t="s">
        <v>208</v>
      </c>
      <c r="D60" s="179"/>
      <c r="E60" s="107"/>
      <c r="F60" s="122"/>
      <c r="G60" s="110"/>
      <c r="H60" s="113"/>
      <c r="I60" s="116"/>
    </row>
    <row r="61" spans="1:10" s="60" customFormat="1" ht="27.75" customHeight="1" x14ac:dyDescent="0.25">
      <c r="A61" s="168"/>
      <c r="B61" s="146"/>
      <c r="C61" s="21" t="s">
        <v>159</v>
      </c>
      <c r="D61" s="179"/>
      <c r="E61" s="108"/>
      <c r="F61" s="122"/>
      <c r="G61" s="111"/>
      <c r="H61" s="114"/>
      <c r="I61" s="117"/>
    </row>
    <row r="62" spans="1:10" s="60" customFormat="1" ht="18" customHeight="1" x14ac:dyDescent="0.25">
      <c r="A62" s="170">
        <v>7</v>
      </c>
      <c r="B62" s="148" t="s">
        <v>248</v>
      </c>
      <c r="C62" s="23" t="s">
        <v>52</v>
      </c>
      <c r="D62" s="177"/>
      <c r="E62" s="124"/>
      <c r="F62" s="122"/>
      <c r="G62" s="136">
        <f>((E62*F12)+E62)</f>
        <v>0</v>
      </c>
      <c r="H62" s="139"/>
      <c r="I62" s="103"/>
    </row>
    <row r="63" spans="1:10" s="60" customFormat="1" ht="18" customHeight="1" x14ac:dyDescent="0.25">
      <c r="A63" s="171"/>
      <c r="B63" s="149"/>
      <c r="C63" s="24" t="s">
        <v>62</v>
      </c>
      <c r="D63" s="177"/>
      <c r="E63" s="125"/>
      <c r="F63" s="122"/>
      <c r="G63" s="137"/>
      <c r="H63" s="140"/>
      <c r="I63" s="104"/>
    </row>
    <row r="64" spans="1:10" s="60" customFormat="1" ht="18" customHeight="1" x14ac:dyDescent="0.25">
      <c r="A64" s="171"/>
      <c r="B64" s="149"/>
      <c r="C64" s="24" t="s">
        <v>60</v>
      </c>
      <c r="D64" s="177"/>
      <c r="E64" s="125"/>
      <c r="F64" s="122"/>
      <c r="G64" s="137"/>
      <c r="H64" s="140"/>
      <c r="I64" s="104"/>
    </row>
    <row r="65" spans="1:9" s="60" customFormat="1" ht="18" customHeight="1" x14ac:dyDescent="0.25">
      <c r="A65" s="171"/>
      <c r="B65" s="149"/>
      <c r="C65" s="24" t="s">
        <v>61</v>
      </c>
      <c r="D65" s="177"/>
      <c r="E65" s="125"/>
      <c r="F65" s="122"/>
      <c r="G65" s="137"/>
      <c r="H65" s="140"/>
      <c r="I65" s="104"/>
    </row>
    <row r="66" spans="1:9" s="60" customFormat="1" ht="18" customHeight="1" x14ac:dyDescent="0.25">
      <c r="A66" s="171"/>
      <c r="B66" s="149"/>
      <c r="C66" s="24" t="s">
        <v>206</v>
      </c>
      <c r="D66" s="177"/>
      <c r="E66" s="125"/>
      <c r="F66" s="122"/>
      <c r="G66" s="137"/>
      <c r="H66" s="140"/>
      <c r="I66" s="104"/>
    </row>
    <row r="67" spans="1:9" s="60" customFormat="1" ht="18" customHeight="1" x14ac:dyDescent="0.25">
      <c r="A67" s="171"/>
      <c r="B67" s="149"/>
      <c r="C67" s="24" t="s">
        <v>59</v>
      </c>
      <c r="D67" s="177"/>
      <c r="E67" s="125"/>
      <c r="F67" s="122"/>
      <c r="G67" s="137"/>
      <c r="H67" s="140"/>
      <c r="I67" s="104"/>
    </row>
    <row r="68" spans="1:9" s="60" customFormat="1" ht="18" customHeight="1" x14ac:dyDescent="0.25">
      <c r="A68" s="171"/>
      <c r="B68" s="149"/>
      <c r="C68" s="24" t="s">
        <v>207</v>
      </c>
      <c r="D68" s="177"/>
      <c r="E68" s="126"/>
      <c r="F68" s="122"/>
      <c r="G68" s="138"/>
      <c r="H68" s="141"/>
      <c r="I68" s="105"/>
    </row>
    <row r="69" spans="1:9" s="60" customFormat="1" ht="18" customHeight="1" x14ac:dyDescent="0.25">
      <c r="A69" s="173">
        <v>8</v>
      </c>
      <c r="B69" s="151" t="s">
        <v>247</v>
      </c>
      <c r="C69" s="26" t="s">
        <v>153</v>
      </c>
      <c r="D69" s="179"/>
      <c r="E69" s="106"/>
      <c r="F69" s="122"/>
      <c r="G69" s="109">
        <f>((E69*F12)+E69)</f>
        <v>0</v>
      </c>
      <c r="H69" s="112"/>
      <c r="I69" s="115"/>
    </row>
    <row r="70" spans="1:9" s="60" customFormat="1" ht="18" customHeight="1" x14ac:dyDescent="0.25">
      <c r="A70" s="168"/>
      <c r="B70" s="146"/>
      <c r="C70" s="21" t="s">
        <v>62</v>
      </c>
      <c r="D70" s="179"/>
      <c r="E70" s="107"/>
      <c r="F70" s="122"/>
      <c r="G70" s="110"/>
      <c r="H70" s="113"/>
      <c r="I70" s="116"/>
    </row>
    <row r="71" spans="1:9" s="60" customFormat="1" ht="18" customHeight="1" x14ac:dyDescent="0.25">
      <c r="A71" s="168"/>
      <c r="B71" s="146"/>
      <c r="C71" s="21" t="s">
        <v>60</v>
      </c>
      <c r="D71" s="179"/>
      <c r="E71" s="107"/>
      <c r="F71" s="122"/>
      <c r="G71" s="110"/>
      <c r="H71" s="113"/>
      <c r="I71" s="116"/>
    </row>
    <row r="72" spans="1:9" s="60" customFormat="1" ht="18" customHeight="1" x14ac:dyDescent="0.25">
      <c r="A72" s="168"/>
      <c r="B72" s="146"/>
      <c r="C72" s="21" t="s">
        <v>61</v>
      </c>
      <c r="D72" s="179"/>
      <c r="E72" s="107"/>
      <c r="F72" s="122"/>
      <c r="G72" s="110"/>
      <c r="H72" s="113"/>
      <c r="I72" s="116"/>
    </row>
    <row r="73" spans="1:9" s="60" customFormat="1" ht="27.75" customHeight="1" x14ac:dyDescent="0.25">
      <c r="A73" s="169"/>
      <c r="B73" s="147"/>
      <c r="C73" s="22" t="s">
        <v>160</v>
      </c>
      <c r="D73" s="179"/>
      <c r="E73" s="108"/>
      <c r="F73" s="122"/>
      <c r="G73" s="111"/>
      <c r="H73" s="114"/>
      <c r="I73" s="117"/>
    </row>
    <row r="74" spans="1:9" s="60" customFormat="1" ht="18" customHeight="1" x14ac:dyDescent="0.25">
      <c r="A74" s="170">
        <v>9</v>
      </c>
      <c r="B74" s="148" t="s">
        <v>245</v>
      </c>
      <c r="C74" s="23" t="s">
        <v>51</v>
      </c>
      <c r="D74" s="177" t="s">
        <v>6</v>
      </c>
      <c r="E74" s="124"/>
      <c r="F74" s="122"/>
      <c r="G74" s="137">
        <f>((E74*F12)+E74)</f>
        <v>0</v>
      </c>
      <c r="H74" s="140"/>
      <c r="I74" s="104"/>
    </row>
    <row r="75" spans="1:9" s="60" customFormat="1" ht="18" customHeight="1" x14ac:dyDescent="0.25">
      <c r="A75" s="171"/>
      <c r="B75" s="149"/>
      <c r="C75" s="24" t="s">
        <v>210</v>
      </c>
      <c r="D75" s="177"/>
      <c r="E75" s="125"/>
      <c r="F75" s="122"/>
      <c r="G75" s="137"/>
      <c r="H75" s="140"/>
      <c r="I75" s="104"/>
    </row>
    <row r="76" spans="1:9" s="60" customFormat="1" ht="18" customHeight="1" x14ac:dyDescent="0.25">
      <c r="A76" s="171"/>
      <c r="B76" s="149"/>
      <c r="C76" s="24" t="s">
        <v>211</v>
      </c>
      <c r="D76" s="177"/>
      <c r="E76" s="125"/>
      <c r="F76" s="122"/>
      <c r="G76" s="137"/>
      <c r="H76" s="140"/>
      <c r="I76" s="104"/>
    </row>
    <row r="77" spans="1:9" s="60" customFormat="1" ht="18" customHeight="1" x14ac:dyDescent="0.25">
      <c r="A77" s="171"/>
      <c r="B77" s="149"/>
      <c r="C77" s="24" t="s">
        <v>212</v>
      </c>
      <c r="D77" s="177"/>
      <c r="E77" s="125"/>
      <c r="F77" s="122"/>
      <c r="G77" s="137"/>
      <c r="H77" s="140"/>
      <c r="I77" s="104"/>
    </row>
    <row r="78" spans="1:9" s="60" customFormat="1" ht="18" customHeight="1" x14ac:dyDescent="0.25">
      <c r="A78" s="171"/>
      <c r="B78" s="149"/>
      <c r="C78" s="24" t="s">
        <v>207</v>
      </c>
      <c r="D78" s="177"/>
      <c r="E78" s="125"/>
      <c r="F78" s="122"/>
      <c r="G78" s="137"/>
      <c r="H78" s="140"/>
      <c r="I78" s="104"/>
    </row>
    <row r="79" spans="1:9" s="60" customFormat="1" ht="18" customHeight="1" x14ac:dyDescent="0.25">
      <c r="A79" s="172"/>
      <c r="B79" s="150"/>
      <c r="C79" s="25" t="s">
        <v>161</v>
      </c>
      <c r="D79" s="177"/>
      <c r="E79" s="126"/>
      <c r="F79" s="122"/>
      <c r="G79" s="138"/>
      <c r="H79" s="141"/>
      <c r="I79" s="105"/>
    </row>
    <row r="80" spans="1:9" s="60" customFormat="1" ht="18" customHeight="1" x14ac:dyDescent="0.25">
      <c r="A80" s="168">
        <v>10</v>
      </c>
      <c r="B80" s="146" t="s">
        <v>244</v>
      </c>
      <c r="C80" s="21" t="s">
        <v>213</v>
      </c>
      <c r="D80" s="175" t="s">
        <v>6</v>
      </c>
      <c r="E80" s="107"/>
      <c r="F80" s="122"/>
      <c r="G80" s="109">
        <f>((E80*F12)+E80)</f>
        <v>0</v>
      </c>
      <c r="H80" s="112"/>
      <c r="I80" s="115"/>
    </row>
    <row r="81" spans="1:9" s="60" customFormat="1" ht="18" customHeight="1" x14ac:dyDescent="0.25">
      <c r="A81" s="168"/>
      <c r="B81" s="146"/>
      <c r="C81" s="21" t="s">
        <v>207</v>
      </c>
      <c r="D81" s="179"/>
      <c r="E81" s="107"/>
      <c r="F81" s="122"/>
      <c r="G81" s="110"/>
      <c r="H81" s="113"/>
      <c r="I81" s="116"/>
    </row>
    <row r="82" spans="1:9" s="60" customFormat="1" ht="40.5" customHeight="1" x14ac:dyDescent="0.25">
      <c r="A82" s="168"/>
      <c r="B82" s="146"/>
      <c r="C82" s="21" t="s">
        <v>163</v>
      </c>
      <c r="D82" s="179"/>
      <c r="E82" s="107"/>
      <c r="F82" s="122"/>
      <c r="G82" s="110"/>
      <c r="H82" s="113"/>
      <c r="I82" s="116"/>
    </row>
    <row r="83" spans="1:9" s="60" customFormat="1" ht="18" customHeight="1" x14ac:dyDescent="0.25">
      <c r="A83" s="4">
        <v>11</v>
      </c>
      <c r="B83" s="27" t="s">
        <v>35</v>
      </c>
      <c r="C83" s="27" t="s">
        <v>34</v>
      </c>
      <c r="D83" s="28"/>
      <c r="E83" s="35"/>
      <c r="F83" s="122"/>
      <c r="G83" s="29">
        <f>((E83*F12)+E83)</f>
        <v>0</v>
      </c>
      <c r="H83" s="37"/>
      <c r="I83" s="38"/>
    </row>
    <row r="84" spans="1:9" s="60" customFormat="1" ht="18" customHeight="1" x14ac:dyDescent="0.25">
      <c r="A84" s="173">
        <v>12</v>
      </c>
      <c r="B84" s="151" t="s">
        <v>198</v>
      </c>
      <c r="C84" s="26" t="s">
        <v>202</v>
      </c>
      <c r="D84" s="179" t="s">
        <v>6</v>
      </c>
      <c r="E84" s="106"/>
      <c r="F84" s="122"/>
      <c r="G84" s="109">
        <f>((E84*F12)+E84)</f>
        <v>0</v>
      </c>
      <c r="H84" s="112"/>
      <c r="I84" s="115"/>
    </row>
    <row r="85" spans="1:9" s="60" customFormat="1" ht="18" customHeight="1" x14ac:dyDescent="0.25">
      <c r="A85" s="168"/>
      <c r="B85" s="146"/>
      <c r="C85" s="21" t="s">
        <v>63</v>
      </c>
      <c r="D85" s="179"/>
      <c r="E85" s="107"/>
      <c r="F85" s="122"/>
      <c r="G85" s="110"/>
      <c r="H85" s="113"/>
      <c r="I85" s="116"/>
    </row>
    <row r="86" spans="1:9" s="60" customFormat="1" ht="18" customHeight="1" x14ac:dyDescent="0.25">
      <c r="A86" s="168"/>
      <c r="B86" s="146"/>
      <c r="C86" s="21" t="s">
        <v>64</v>
      </c>
      <c r="D86" s="179"/>
      <c r="E86" s="107"/>
      <c r="F86" s="122"/>
      <c r="G86" s="110"/>
      <c r="H86" s="113"/>
      <c r="I86" s="116"/>
    </row>
    <row r="87" spans="1:9" s="60" customFormat="1" ht="18" customHeight="1" x14ac:dyDescent="0.25">
      <c r="A87" s="168"/>
      <c r="B87" s="146"/>
      <c r="C87" s="21" t="s">
        <v>65</v>
      </c>
      <c r="D87" s="179"/>
      <c r="E87" s="107"/>
      <c r="F87" s="122"/>
      <c r="G87" s="110"/>
      <c r="H87" s="113"/>
      <c r="I87" s="116"/>
    </row>
    <row r="88" spans="1:9" s="60" customFormat="1" ht="18" customHeight="1" x14ac:dyDescent="0.25">
      <c r="A88" s="169"/>
      <c r="B88" s="147"/>
      <c r="C88" s="22" t="s">
        <v>66</v>
      </c>
      <c r="D88" s="179"/>
      <c r="E88" s="108"/>
      <c r="F88" s="122"/>
      <c r="G88" s="111"/>
      <c r="H88" s="114"/>
      <c r="I88" s="117"/>
    </row>
    <row r="89" spans="1:9" s="60" customFormat="1" ht="18" customHeight="1" x14ac:dyDescent="0.25">
      <c r="A89" s="170">
        <v>13</v>
      </c>
      <c r="B89" s="148" t="s">
        <v>22</v>
      </c>
      <c r="C89" s="23" t="s">
        <v>203</v>
      </c>
      <c r="D89" s="177" t="s">
        <v>6</v>
      </c>
      <c r="E89" s="124"/>
      <c r="F89" s="122"/>
      <c r="G89" s="136">
        <f>((E89*F12)+E89)</f>
        <v>0</v>
      </c>
      <c r="H89" s="139"/>
      <c r="I89" s="103"/>
    </row>
    <row r="90" spans="1:9" s="60" customFormat="1" ht="18" customHeight="1" x14ac:dyDescent="0.25">
      <c r="A90" s="171"/>
      <c r="B90" s="149"/>
      <c r="C90" s="24" t="s">
        <v>204</v>
      </c>
      <c r="D90" s="177"/>
      <c r="E90" s="125"/>
      <c r="F90" s="122"/>
      <c r="G90" s="137"/>
      <c r="H90" s="140"/>
      <c r="I90" s="104"/>
    </row>
    <row r="91" spans="1:9" s="60" customFormat="1" ht="18" customHeight="1" x14ac:dyDescent="0.25">
      <c r="A91" s="172"/>
      <c r="B91" s="150"/>
      <c r="C91" s="25" t="s">
        <v>205</v>
      </c>
      <c r="D91" s="177"/>
      <c r="E91" s="126"/>
      <c r="F91" s="122"/>
      <c r="G91" s="138"/>
      <c r="H91" s="141"/>
      <c r="I91" s="105"/>
    </row>
    <row r="92" spans="1:9" s="62" customFormat="1" ht="18" customHeight="1" x14ac:dyDescent="0.25">
      <c r="A92" s="173">
        <v>14</v>
      </c>
      <c r="B92" s="151" t="s">
        <v>199</v>
      </c>
      <c r="C92" s="26" t="s">
        <v>162</v>
      </c>
      <c r="D92" s="180"/>
      <c r="E92" s="106"/>
      <c r="F92" s="122"/>
      <c r="G92" s="109">
        <f>((E92*F12)+E92)</f>
        <v>0</v>
      </c>
      <c r="H92" s="112"/>
      <c r="I92" s="115"/>
    </row>
    <row r="93" spans="1:9" s="62" customFormat="1" ht="18" customHeight="1" x14ac:dyDescent="0.25">
      <c r="A93" s="168"/>
      <c r="B93" s="146"/>
      <c r="C93" s="21" t="s">
        <v>201</v>
      </c>
      <c r="D93" s="181"/>
      <c r="E93" s="107"/>
      <c r="F93" s="122"/>
      <c r="G93" s="110"/>
      <c r="H93" s="113"/>
      <c r="I93" s="116"/>
    </row>
    <row r="94" spans="1:9" s="62" customFormat="1" ht="18" customHeight="1" x14ac:dyDescent="0.25">
      <c r="A94" s="168"/>
      <c r="B94" s="146"/>
      <c r="C94" s="21" t="s">
        <v>67</v>
      </c>
      <c r="D94" s="181"/>
      <c r="E94" s="108"/>
      <c r="F94" s="122"/>
      <c r="G94" s="111"/>
      <c r="H94" s="114"/>
      <c r="I94" s="117"/>
    </row>
    <row r="95" spans="1:9" s="60" customFormat="1" ht="18" customHeight="1" x14ac:dyDescent="0.25">
      <c r="A95" s="170">
        <v>15</v>
      </c>
      <c r="B95" s="148" t="s">
        <v>246</v>
      </c>
      <c r="C95" s="23" t="s">
        <v>202</v>
      </c>
      <c r="D95" s="177" t="s">
        <v>6</v>
      </c>
      <c r="E95" s="124"/>
      <c r="F95" s="122"/>
      <c r="G95" s="136">
        <f>((E95*F12)+E95)</f>
        <v>0</v>
      </c>
      <c r="H95" s="139"/>
      <c r="I95" s="103"/>
    </row>
    <row r="96" spans="1:9" s="60" customFormat="1" ht="18" customHeight="1" x14ac:dyDescent="0.25">
      <c r="A96" s="171"/>
      <c r="B96" s="149"/>
      <c r="C96" s="24" t="s">
        <v>68</v>
      </c>
      <c r="D96" s="177"/>
      <c r="E96" s="125"/>
      <c r="F96" s="122"/>
      <c r="G96" s="137"/>
      <c r="H96" s="140"/>
      <c r="I96" s="104"/>
    </row>
    <row r="97" spans="1:9" s="60" customFormat="1" ht="18" customHeight="1" x14ac:dyDescent="0.25">
      <c r="A97" s="171"/>
      <c r="B97" s="149"/>
      <c r="C97" s="24" t="s">
        <v>69</v>
      </c>
      <c r="D97" s="177"/>
      <c r="E97" s="125"/>
      <c r="F97" s="122"/>
      <c r="G97" s="137"/>
      <c r="H97" s="140"/>
      <c r="I97" s="104"/>
    </row>
    <row r="98" spans="1:9" s="60" customFormat="1" ht="18" customHeight="1" x14ac:dyDescent="0.25">
      <c r="A98" s="171"/>
      <c r="B98" s="149"/>
      <c r="C98" s="24" t="s">
        <v>70</v>
      </c>
      <c r="D98" s="177"/>
      <c r="E98" s="125"/>
      <c r="F98" s="122"/>
      <c r="G98" s="137"/>
      <c r="H98" s="140"/>
      <c r="I98" s="104"/>
    </row>
    <row r="99" spans="1:9" s="60" customFormat="1" ht="18" customHeight="1" x14ac:dyDescent="0.25">
      <c r="A99" s="171"/>
      <c r="B99" s="149"/>
      <c r="C99" s="24" t="s">
        <v>67</v>
      </c>
      <c r="D99" s="177"/>
      <c r="E99" s="125"/>
      <c r="F99" s="122"/>
      <c r="G99" s="137"/>
      <c r="H99" s="140"/>
      <c r="I99" s="104"/>
    </row>
    <row r="100" spans="1:9" s="60" customFormat="1" ht="18" customHeight="1" x14ac:dyDescent="0.25">
      <c r="A100" s="172"/>
      <c r="B100" s="150"/>
      <c r="C100" s="25" t="s">
        <v>55</v>
      </c>
      <c r="D100" s="177"/>
      <c r="E100" s="126"/>
      <c r="F100" s="122"/>
      <c r="G100" s="138"/>
      <c r="H100" s="141"/>
      <c r="I100" s="105"/>
    </row>
    <row r="101" spans="1:9" s="60" customFormat="1" ht="18" customHeight="1" x14ac:dyDescent="0.25">
      <c r="A101" s="30">
        <v>16</v>
      </c>
      <c r="B101" s="31" t="s">
        <v>26</v>
      </c>
      <c r="C101" s="31" t="s">
        <v>27</v>
      </c>
      <c r="D101" s="32" t="s">
        <v>6</v>
      </c>
      <c r="E101" s="36"/>
      <c r="F101" s="122"/>
      <c r="G101" s="33">
        <f>((E101*F12)+E101)</f>
        <v>0</v>
      </c>
      <c r="H101" s="39"/>
      <c r="I101" s="40"/>
    </row>
    <row r="102" spans="1:9" s="60" customFormat="1" ht="18" customHeight="1" x14ac:dyDescent="0.25">
      <c r="A102" s="170">
        <v>17</v>
      </c>
      <c r="B102" s="148" t="s">
        <v>28</v>
      </c>
      <c r="C102" s="23" t="s">
        <v>71</v>
      </c>
      <c r="D102" s="177" t="s">
        <v>6</v>
      </c>
      <c r="E102" s="124"/>
      <c r="F102" s="122"/>
      <c r="G102" s="127">
        <f>((E102*F12)+E102)</f>
        <v>0</v>
      </c>
      <c r="H102" s="130"/>
      <c r="I102" s="133"/>
    </row>
    <row r="103" spans="1:9" ht="18" customHeight="1" x14ac:dyDescent="0.25">
      <c r="A103" s="171"/>
      <c r="B103" s="149"/>
      <c r="C103" s="24" t="s">
        <v>72</v>
      </c>
      <c r="D103" s="177"/>
      <c r="E103" s="125"/>
      <c r="F103" s="122"/>
      <c r="G103" s="128"/>
      <c r="H103" s="131"/>
      <c r="I103" s="134"/>
    </row>
    <row r="104" spans="1:9" ht="18" customHeight="1" x14ac:dyDescent="0.25">
      <c r="A104" s="171"/>
      <c r="B104" s="149"/>
      <c r="C104" s="24" t="s">
        <v>73</v>
      </c>
      <c r="D104" s="177"/>
      <c r="E104" s="125"/>
      <c r="F104" s="122"/>
      <c r="G104" s="128"/>
      <c r="H104" s="131"/>
      <c r="I104" s="134"/>
    </row>
    <row r="105" spans="1:9" s="62" customFormat="1" ht="18" customHeight="1" x14ac:dyDescent="0.25">
      <c r="A105" s="172"/>
      <c r="B105" s="150"/>
      <c r="C105" s="25" t="s">
        <v>74</v>
      </c>
      <c r="D105" s="177"/>
      <c r="E105" s="126"/>
      <c r="F105" s="122"/>
      <c r="G105" s="129"/>
      <c r="H105" s="132"/>
      <c r="I105" s="135"/>
    </row>
    <row r="106" spans="1:9" s="59" customFormat="1" ht="18" customHeight="1" x14ac:dyDescent="0.25">
      <c r="A106" s="168">
        <v>18</v>
      </c>
      <c r="B106" s="147" t="s">
        <v>29</v>
      </c>
      <c r="C106" s="21" t="s">
        <v>75</v>
      </c>
      <c r="D106" s="175" t="s">
        <v>6</v>
      </c>
      <c r="E106" s="106"/>
      <c r="F106" s="122"/>
      <c r="G106" s="109">
        <f>((E106*F12)+E106)</f>
        <v>0</v>
      </c>
      <c r="H106" s="112"/>
      <c r="I106" s="115"/>
    </row>
    <row r="107" spans="1:9" s="62" customFormat="1" ht="18" customHeight="1" thickBot="1" x14ac:dyDescent="0.3">
      <c r="A107" s="174"/>
      <c r="B107" s="178"/>
      <c r="C107" s="34" t="s">
        <v>76</v>
      </c>
      <c r="D107" s="176"/>
      <c r="E107" s="121"/>
      <c r="F107" s="123"/>
      <c r="G107" s="120"/>
      <c r="H107" s="119"/>
      <c r="I107" s="118"/>
    </row>
    <row r="108" spans="1:9" x14ac:dyDescent="0.25">
      <c r="A108" s="63"/>
      <c r="B108" s="64"/>
      <c r="C108" s="64"/>
    </row>
    <row r="109" spans="1:9" x14ac:dyDescent="0.25">
      <c r="A109" s="63"/>
      <c r="B109" s="64"/>
      <c r="C109" s="64"/>
    </row>
    <row r="110" spans="1:9" x14ac:dyDescent="0.25">
      <c r="A110" s="63"/>
      <c r="B110" s="64"/>
      <c r="C110" s="64"/>
    </row>
    <row r="111" spans="1:9" x14ac:dyDescent="0.25">
      <c r="A111" s="63"/>
      <c r="B111" s="64"/>
      <c r="C111" s="64"/>
    </row>
    <row r="112" spans="1:9" x14ac:dyDescent="0.25">
      <c r="A112" s="63"/>
    </row>
    <row r="113" spans="1:1" x14ac:dyDescent="0.25">
      <c r="A113" s="63"/>
    </row>
    <row r="114" spans="1:1" x14ac:dyDescent="0.25">
      <c r="A114" s="63"/>
    </row>
    <row r="115" spans="1:1" x14ac:dyDescent="0.25">
      <c r="A115" s="63"/>
    </row>
    <row r="116" spans="1:1" x14ac:dyDescent="0.25">
      <c r="A116" s="63"/>
    </row>
  </sheetData>
  <sheetProtection algorithmName="SHA-512" hashValue="ARDQy72gUl1l4n0G8A5hoc9rQteD0UjeNBVYkjUtuooq4QHHED1LroajcfAFbjNgVVoPL3piwziZZvW/ohbl+A==" saltValue="zR7pvniaWFP8/ZzNRLKRLw==" spinCount="100000" sheet="1" objects="1" scenarios="1"/>
  <mergeCells count="123">
    <mergeCell ref="D38:D44"/>
    <mergeCell ref="D30:D37"/>
    <mergeCell ref="D21:D29"/>
    <mergeCell ref="D12:D20"/>
    <mergeCell ref="D74:D79"/>
    <mergeCell ref="D62:D68"/>
    <mergeCell ref="D69:D73"/>
    <mergeCell ref="D52:D61"/>
    <mergeCell ref="D45:D51"/>
    <mergeCell ref="A106:A107"/>
    <mergeCell ref="D106:D107"/>
    <mergeCell ref="D102:D105"/>
    <mergeCell ref="B106:B107"/>
    <mergeCell ref="B102:B105"/>
    <mergeCell ref="A89:A91"/>
    <mergeCell ref="B80:B82"/>
    <mergeCell ref="A95:A100"/>
    <mergeCell ref="A92:A94"/>
    <mergeCell ref="A102:A105"/>
    <mergeCell ref="B95:B100"/>
    <mergeCell ref="D84:D88"/>
    <mergeCell ref="D80:D82"/>
    <mergeCell ref="D89:D91"/>
    <mergeCell ref="D95:D100"/>
    <mergeCell ref="D92:D94"/>
    <mergeCell ref="B30:B37"/>
    <mergeCell ref="B38:B44"/>
    <mergeCell ref="B69:B73"/>
    <mergeCell ref="B62:B68"/>
    <mergeCell ref="B45:B51"/>
    <mergeCell ref="B52:B61"/>
    <mergeCell ref="B92:B94"/>
    <mergeCell ref="B74:B79"/>
    <mergeCell ref="B89:B91"/>
    <mergeCell ref="B12:B20"/>
    <mergeCell ref="B21:B29"/>
    <mergeCell ref="B84:B88"/>
    <mergeCell ref="A8:I8"/>
    <mergeCell ref="A9:I9"/>
    <mergeCell ref="A10:A11"/>
    <mergeCell ref="B10:B11"/>
    <mergeCell ref="D10:D11"/>
    <mergeCell ref="E10:E11"/>
    <mergeCell ref="F10:F11"/>
    <mergeCell ref="G10:G11"/>
    <mergeCell ref="H10:I10"/>
    <mergeCell ref="C10:C11"/>
    <mergeCell ref="A12:A20"/>
    <mergeCell ref="A21:A29"/>
    <mergeCell ref="A30:A37"/>
    <mergeCell ref="A38:A44"/>
    <mergeCell ref="A45:A51"/>
    <mergeCell ref="A52:A61"/>
    <mergeCell ref="A62:A68"/>
    <mergeCell ref="A69:A73"/>
    <mergeCell ref="A74:A79"/>
    <mergeCell ref="A80:A82"/>
    <mergeCell ref="A84:A88"/>
    <mergeCell ref="I30:I37"/>
    <mergeCell ref="H30:H37"/>
    <mergeCell ref="G30:G37"/>
    <mergeCell ref="E30:E37"/>
    <mergeCell ref="E38:E44"/>
    <mergeCell ref="G38:G44"/>
    <mergeCell ref="H38:H44"/>
    <mergeCell ref="I38:I44"/>
    <mergeCell ref="E12:E20"/>
    <mergeCell ref="G12:G20"/>
    <mergeCell ref="H12:H20"/>
    <mergeCell ref="I12:I20"/>
    <mergeCell ref="E21:E29"/>
    <mergeCell ref="G21:G29"/>
    <mergeCell ref="H21:H29"/>
    <mergeCell ref="I21:I29"/>
    <mergeCell ref="I62:I68"/>
    <mergeCell ref="H62:H68"/>
    <mergeCell ref="G62:G68"/>
    <mergeCell ref="E62:E68"/>
    <mergeCell ref="E69:E73"/>
    <mergeCell ref="G69:G73"/>
    <mergeCell ref="H69:H73"/>
    <mergeCell ref="I69:I73"/>
    <mergeCell ref="I45:I51"/>
    <mergeCell ref="H45:H51"/>
    <mergeCell ref="G45:G51"/>
    <mergeCell ref="E45:E51"/>
    <mergeCell ref="E52:E61"/>
    <mergeCell ref="G52:G61"/>
    <mergeCell ref="H52:H61"/>
    <mergeCell ref="I52:I61"/>
    <mergeCell ref="E89:E91"/>
    <mergeCell ref="I74:I79"/>
    <mergeCell ref="H74:H79"/>
    <mergeCell ref="G74:G79"/>
    <mergeCell ref="E74:E79"/>
    <mergeCell ref="E80:E82"/>
    <mergeCell ref="G80:G82"/>
    <mergeCell ref="H80:H82"/>
    <mergeCell ref="I80:I82"/>
    <mergeCell ref="I95:I100"/>
    <mergeCell ref="E92:E94"/>
    <mergeCell ref="G92:G94"/>
    <mergeCell ref="H92:H94"/>
    <mergeCell ref="I92:I94"/>
    <mergeCell ref="I106:I107"/>
    <mergeCell ref="H106:H107"/>
    <mergeCell ref="G106:G107"/>
    <mergeCell ref="E106:E107"/>
    <mergeCell ref="F12:F107"/>
    <mergeCell ref="E102:E105"/>
    <mergeCell ref="G102:G105"/>
    <mergeCell ref="H102:H105"/>
    <mergeCell ref="I102:I105"/>
    <mergeCell ref="E95:E100"/>
    <mergeCell ref="G95:G100"/>
    <mergeCell ref="H95:H100"/>
    <mergeCell ref="E84:E88"/>
    <mergeCell ref="G84:G88"/>
    <mergeCell ref="H84:H88"/>
    <mergeCell ref="I84:I88"/>
    <mergeCell ref="I89:I91"/>
    <mergeCell ref="H89:H91"/>
    <mergeCell ref="G89:G91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D4A6A-3687-4AC5-BB46-0255A7318E87}">
  <dimension ref="A7:I51"/>
  <sheetViews>
    <sheetView topLeftCell="A8" zoomScale="85" zoomScaleNormal="85" workbookViewId="0">
      <selection activeCell="C24" sqref="C24"/>
    </sheetView>
  </sheetViews>
  <sheetFormatPr baseColWidth="10" defaultRowHeight="15" x14ac:dyDescent="0.25"/>
  <cols>
    <col min="1" max="1" width="8.7109375" style="52" customWidth="1"/>
    <col min="2" max="2" width="39.7109375" style="52" customWidth="1"/>
    <col min="3" max="3" width="92.7109375" style="52" customWidth="1"/>
    <col min="4" max="4" width="11.7109375" style="52" customWidth="1"/>
    <col min="5" max="5" width="13.7109375" style="52" customWidth="1"/>
    <col min="6" max="6" width="9.7109375" style="52" customWidth="1"/>
    <col min="7" max="9" width="13.7109375" style="52" customWidth="1"/>
    <col min="10" max="16384" width="11.42578125" style="52"/>
  </cols>
  <sheetData>
    <row r="7" spans="1:9" ht="15.75" thickBot="1" x14ac:dyDescent="0.3"/>
    <row r="8" spans="1:9" ht="66.75" customHeight="1" x14ac:dyDescent="0.25">
      <c r="A8" s="152" t="s">
        <v>243</v>
      </c>
      <c r="B8" s="225"/>
      <c r="C8" s="225"/>
      <c r="D8" s="225"/>
      <c r="E8" s="225"/>
      <c r="F8" s="225"/>
      <c r="G8" s="225"/>
      <c r="H8" s="225"/>
      <c r="I8" s="226"/>
    </row>
    <row r="9" spans="1:9" ht="45" customHeight="1" thickBot="1" x14ac:dyDescent="0.3">
      <c r="A9" s="227" t="s">
        <v>9</v>
      </c>
      <c r="B9" s="228"/>
      <c r="C9" s="228"/>
      <c r="D9" s="228"/>
      <c r="E9" s="228"/>
      <c r="F9" s="228"/>
      <c r="G9" s="228"/>
      <c r="H9" s="228"/>
      <c r="I9" s="229"/>
    </row>
    <row r="10" spans="1:9" s="67" customFormat="1" ht="29.25" customHeight="1" x14ac:dyDescent="0.25">
      <c r="A10" s="230" t="s">
        <v>2</v>
      </c>
      <c r="B10" s="223" t="s">
        <v>2</v>
      </c>
      <c r="C10" s="233" t="s">
        <v>3</v>
      </c>
      <c r="D10" s="219" t="s">
        <v>11</v>
      </c>
      <c r="E10" s="221" t="s">
        <v>4</v>
      </c>
      <c r="F10" s="219" t="s">
        <v>7</v>
      </c>
      <c r="G10" s="221" t="s">
        <v>8</v>
      </c>
      <c r="H10" s="223" t="s">
        <v>30</v>
      </c>
      <c r="I10" s="224"/>
    </row>
    <row r="11" spans="1:9" s="67" customFormat="1" ht="19.5" customHeight="1" thickBot="1" x14ac:dyDescent="0.3">
      <c r="A11" s="231"/>
      <c r="B11" s="232"/>
      <c r="C11" s="234"/>
      <c r="D11" s="220"/>
      <c r="E11" s="222"/>
      <c r="F11" s="220"/>
      <c r="G11" s="222"/>
      <c r="H11" s="68" t="s">
        <v>20</v>
      </c>
      <c r="I11" s="69" t="s">
        <v>21</v>
      </c>
    </row>
    <row r="12" spans="1:9" x14ac:dyDescent="0.25">
      <c r="A12" s="217">
        <v>1</v>
      </c>
      <c r="B12" s="218" t="s">
        <v>23</v>
      </c>
      <c r="C12" s="10" t="s">
        <v>79</v>
      </c>
      <c r="D12" s="211" t="s">
        <v>6</v>
      </c>
      <c r="E12" s="212"/>
      <c r="F12" s="213">
        <v>8.5000000000000006E-2</v>
      </c>
      <c r="G12" s="211">
        <f>((E12*$F$12)+E12)</f>
        <v>0</v>
      </c>
      <c r="H12" s="216"/>
      <c r="I12" s="210"/>
    </row>
    <row r="13" spans="1:9" x14ac:dyDescent="0.25">
      <c r="A13" s="203"/>
      <c r="B13" s="206"/>
      <c r="C13" s="10" t="s">
        <v>80</v>
      </c>
      <c r="D13" s="194"/>
      <c r="E13" s="191"/>
      <c r="F13" s="214"/>
      <c r="G13" s="194"/>
      <c r="H13" s="197"/>
      <c r="I13" s="187"/>
    </row>
    <row r="14" spans="1:9" x14ac:dyDescent="0.25">
      <c r="A14" s="203"/>
      <c r="B14" s="206"/>
      <c r="C14" s="10" t="s">
        <v>81</v>
      </c>
      <c r="D14" s="194"/>
      <c r="E14" s="191"/>
      <c r="F14" s="214"/>
      <c r="G14" s="194"/>
      <c r="H14" s="197"/>
      <c r="I14" s="187"/>
    </row>
    <row r="15" spans="1:9" x14ac:dyDescent="0.25">
      <c r="A15" s="203"/>
      <c r="B15" s="206"/>
      <c r="C15" s="10" t="s">
        <v>82</v>
      </c>
      <c r="D15" s="194"/>
      <c r="E15" s="191"/>
      <c r="F15" s="214"/>
      <c r="G15" s="194"/>
      <c r="H15" s="197"/>
      <c r="I15" s="187"/>
    </row>
    <row r="16" spans="1:9" x14ac:dyDescent="0.25">
      <c r="A16" s="204"/>
      <c r="B16" s="207"/>
      <c r="C16" s="11" t="s">
        <v>83</v>
      </c>
      <c r="D16" s="195"/>
      <c r="E16" s="192"/>
      <c r="F16" s="214"/>
      <c r="G16" s="195"/>
      <c r="H16" s="198"/>
      <c r="I16" s="189"/>
    </row>
    <row r="17" spans="1:9" x14ac:dyDescent="0.25">
      <c r="A17" s="202">
        <v>2</v>
      </c>
      <c r="B17" s="205" t="s">
        <v>12</v>
      </c>
      <c r="C17" s="9" t="s">
        <v>253</v>
      </c>
      <c r="D17" s="193" t="s">
        <v>6</v>
      </c>
      <c r="E17" s="190"/>
      <c r="F17" s="214"/>
      <c r="G17" s="193">
        <f>((E17*$F$12)+E17)</f>
        <v>0</v>
      </c>
      <c r="H17" s="196"/>
      <c r="I17" s="186"/>
    </row>
    <row r="18" spans="1:9" x14ac:dyDescent="0.25">
      <c r="A18" s="203"/>
      <c r="B18" s="206"/>
      <c r="C18" s="10" t="s">
        <v>84</v>
      </c>
      <c r="D18" s="194"/>
      <c r="E18" s="191"/>
      <c r="F18" s="214"/>
      <c r="G18" s="194"/>
      <c r="H18" s="197"/>
      <c r="I18" s="187"/>
    </row>
    <row r="19" spans="1:9" x14ac:dyDescent="0.25">
      <c r="A19" s="203"/>
      <c r="B19" s="206"/>
      <c r="C19" s="10" t="s">
        <v>250</v>
      </c>
      <c r="D19" s="194"/>
      <c r="E19" s="191"/>
      <c r="F19" s="214"/>
      <c r="G19" s="194"/>
      <c r="H19" s="197"/>
      <c r="I19" s="187"/>
    </row>
    <row r="20" spans="1:9" x14ac:dyDescent="0.25">
      <c r="A20" s="203"/>
      <c r="B20" s="206"/>
      <c r="C20" s="10" t="s">
        <v>85</v>
      </c>
      <c r="D20" s="194"/>
      <c r="E20" s="191"/>
      <c r="F20" s="214"/>
      <c r="G20" s="194"/>
      <c r="H20" s="197"/>
      <c r="I20" s="187"/>
    </row>
    <row r="21" spans="1:9" x14ac:dyDescent="0.25">
      <c r="A21" s="203"/>
      <c r="B21" s="206"/>
      <c r="C21" s="10" t="s">
        <v>252</v>
      </c>
      <c r="D21" s="194"/>
      <c r="E21" s="191"/>
      <c r="F21" s="214"/>
      <c r="G21" s="194"/>
      <c r="H21" s="197"/>
      <c r="I21" s="187"/>
    </row>
    <row r="22" spans="1:9" x14ac:dyDescent="0.25">
      <c r="A22" s="203"/>
      <c r="B22" s="206"/>
      <c r="C22" s="10" t="s">
        <v>86</v>
      </c>
      <c r="D22" s="194"/>
      <c r="E22" s="191"/>
      <c r="F22" s="214"/>
      <c r="G22" s="194"/>
      <c r="H22" s="197"/>
      <c r="I22" s="187"/>
    </row>
    <row r="23" spans="1:9" x14ac:dyDescent="0.25">
      <c r="A23" s="203"/>
      <c r="B23" s="206"/>
      <c r="C23" s="10" t="s">
        <v>87</v>
      </c>
      <c r="D23" s="194"/>
      <c r="E23" s="191"/>
      <c r="F23" s="214"/>
      <c r="G23" s="194"/>
      <c r="H23" s="197"/>
      <c r="I23" s="187"/>
    </row>
    <row r="24" spans="1:9" x14ac:dyDescent="0.25">
      <c r="A24" s="203"/>
      <c r="B24" s="206"/>
      <c r="C24" s="10" t="s">
        <v>88</v>
      </c>
      <c r="D24" s="194"/>
      <c r="E24" s="191"/>
      <c r="F24" s="214"/>
      <c r="G24" s="194"/>
      <c r="H24" s="197"/>
      <c r="I24" s="187"/>
    </row>
    <row r="25" spans="1:9" x14ac:dyDescent="0.25">
      <c r="A25" s="204"/>
      <c r="B25" s="207"/>
      <c r="C25" s="11" t="s">
        <v>89</v>
      </c>
      <c r="D25" s="195"/>
      <c r="E25" s="192"/>
      <c r="F25" s="214"/>
      <c r="G25" s="195"/>
      <c r="H25" s="198"/>
      <c r="I25" s="189"/>
    </row>
    <row r="26" spans="1:9" ht="15" customHeight="1" x14ac:dyDescent="0.25">
      <c r="A26" s="202">
        <v>3</v>
      </c>
      <c r="B26" s="205" t="s">
        <v>255</v>
      </c>
      <c r="C26" s="10" t="s">
        <v>87</v>
      </c>
      <c r="D26" s="193" t="s">
        <v>6</v>
      </c>
      <c r="E26" s="190"/>
      <c r="F26" s="214"/>
      <c r="G26" s="193">
        <f>((E26*$F$12)+E26)</f>
        <v>0</v>
      </c>
      <c r="H26" s="196"/>
      <c r="I26" s="186"/>
    </row>
    <row r="27" spans="1:9" x14ac:dyDescent="0.25">
      <c r="A27" s="203"/>
      <c r="B27" s="206"/>
      <c r="C27" s="10" t="s">
        <v>251</v>
      </c>
      <c r="D27" s="194"/>
      <c r="E27" s="191"/>
      <c r="F27" s="214"/>
      <c r="G27" s="194"/>
      <c r="H27" s="197"/>
      <c r="I27" s="187"/>
    </row>
    <row r="28" spans="1:9" x14ac:dyDescent="0.25">
      <c r="A28" s="203"/>
      <c r="B28" s="206"/>
      <c r="C28" s="10" t="s">
        <v>250</v>
      </c>
      <c r="D28" s="194"/>
      <c r="E28" s="191"/>
      <c r="F28" s="214"/>
      <c r="G28" s="194"/>
      <c r="H28" s="197"/>
      <c r="I28" s="187"/>
    </row>
    <row r="29" spans="1:9" x14ac:dyDescent="0.25">
      <c r="A29" s="203"/>
      <c r="B29" s="206"/>
      <c r="C29" s="10" t="s">
        <v>85</v>
      </c>
      <c r="D29" s="194"/>
      <c r="E29" s="191"/>
      <c r="F29" s="214"/>
      <c r="G29" s="194"/>
      <c r="H29" s="197"/>
      <c r="I29" s="187"/>
    </row>
    <row r="30" spans="1:9" x14ac:dyDescent="0.25">
      <c r="A30" s="203"/>
      <c r="B30" s="206"/>
      <c r="C30" s="10" t="s">
        <v>252</v>
      </c>
      <c r="D30" s="194"/>
      <c r="E30" s="191"/>
      <c r="F30" s="214"/>
      <c r="G30" s="194"/>
      <c r="H30" s="197"/>
      <c r="I30" s="187"/>
    </row>
    <row r="31" spans="1:9" x14ac:dyDescent="0.25">
      <c r="A31" s="203"/>
      <c r="B31" s="206"/>
      <c r="C31" s="10" t="s">
        <v>88</v>
      </c>
      <c r="D31" s="194"/>
      <c r="E31" s="191"/>
      <c r="F31" s="214"/>
      <c r="G31" s="194"/>
      <c r="H31" s="197"/>
      <c r="I31" s="187"/>
    </row>
    <row r="32" spans="1:9" x14ac:dyDescent="0.25">
      <c r="A32" s="204"/>
      <c r="B32" s="207"/>
      <c r="C32" s="10" t="s">
        <v>89</v>
      </c>
      <c r="D32" s="195"/>
      <c r="E32" s="192"/>
      <c r="F32" s="214"/>
      <c r="G32" s="195"/>
      <c r="H32" s="198"/>
      <c r="I32" s="189"/>
    </row>
    <row r="33" spans="1:9" x14ac:dyDescent="0.25">
      <c r="A33" s="202">
        <v>4</v>
      </c>
      <c r="B33" s="205" t="s">
        <v>13</v>
      </c>
      <c r="C33" s="9" t="s">
        <v>253</v>
      </c>
      <c r="D33" s="193" t="s">
        <v>6</v>
      </c>
      <c r="E33" s="190"/>
      <c r="F33" s="214"/>
      <c r="G33" s="193">
        <f>((E33*$F$12)+E33)</f>
        <v>0</v>
      </c>
      <c r="H33" s="196"/>
      <c r="I33" s="186"/>
    </row>
    <row r="34" spans="1:9" x14ac:dyDescent="0.25">
      <c r="A34" s="203"/>
      <c r="B34" s="206"/>
      <c r="C34" s="10" t="s">
        <v>84</v>
      </c>
      <c r="D34" s="194"/>
      <c r="E34" s="191"/>
      <c r="F34" s="214"/>
      <c r="G34" s="194"/>
      <c r="H34" s="197"/>
      <c r="I34" s="187"/>
    </row>
    <row r="35" spans="1:9" x14ac:dyDescent="0.25">
      <c r="A35" s="203"/>
      <c r="B35" s="206"/>
      <c r="C35" s="10" t="s">
        <v>250</v>
      </c>
      <c r="D35" s="194"/>
      <c r="E35" s="191"/>
      <c r="F35" s="214"/>
      <c r="G35" s="194"/>
      <c r="H35" s="197"/>
      <c r="I35" s="187"/>
    </row>
    <row r="36" spans="1:9" x14ac:dyDescent="0.25">
      <c r="A36" s="203"/>
      <c r="B36" s="206"/>
      <c r="C36" s="10" t="s">
        <v>85</v>
      </c>
      <c r="D36" s="194"/>
      <c r="E36" s="191"/>
      <c r="F36" s="214"/>
      <c r="G36" s="194"/>
      <c r="H36" s="197"/>
      <c r="I36" s="187"/>
    </row>
    <row r="37" spans="1:9" x14ac:dyDescent="0.25">
      <c r="A37" s="203"/>
      <c r="B37" s="206"/>
      <c r="C37" s="10" t="s">
        <v>252</v>
      </c>
      <c r="D37" s="194"/>
      <c r="E37" s="191"/>
      <c r="F37" s="214"/>
      <c r="G37" s="194"/>
      <c r="H37" s="197"/>
      <c r="I37" s="187"/>
    </row>
    <row r="38" spans="1:9" x14ac:dyDescent="0.25">
      <c r="A38" s="203"/>
      <c r="B38" s="206"/>
      <c r="C38" s="10" t="s">
        <v>86</v>
      </c>
      <c r="D38" s="194"/>
      <c r="E38" s="191"/>
      <c r="F38" s="214"/>
      <c r="G38" s="194"/>
      <c r="H38" s="197"/>
      <c r="I38" s="187"/>
    </row>
    <row r="39" spans="1:9" x14ac:dyDescent="0.25">
      <c r="A39" s="203"/>
      <c r="B39" s="206"/>
      <c r="C39" s="10" t="s">
        <v>87</v>
      </c>
      <c r="D39" s="194"/>
      <c r="E39" s="191"/>
      <c r="F39" s="214"/>
      <c r="G39" s="194"/>
      <c r="H39" s="197"/>
      <c r="I39" s="187"/>
    </row>
    <row r="40" spans="1:9" x14ac:dyDescent="0.25">
      <c r="A40" s="203"/>
      <c r="B40" s="206"/>
      <c r="C40" s="10" t="s">
        <v>88</v>
      </c>
      <c r="D40" s="194"/>
      <c r="E40" s="191"/>
      <c r="F40" s="214"/>
      <c r="G40" s="194"/>
      <c r="H40" s="197"/>
      <c r="I40" s="187"/>
    </row>
    <row r="41" spans="1:9" x14ac:dyDescent="0.25">
      <c r="A41" s="204"/>
      <c r="B41" s="207"/>
      <c r="C41" s="11" t="s">
        <v>89</v>
      </c>
      <c r="D41" s="195"/>
      <c r="E41" s="192"/>
      <c r="F41" s="214"/>
      <c r="G41" s="195"/>
      <c r="H41" s="198"/>
      <c r="I41" s="189"/>
    </row>
    <row r="42" spans="1:9" x14ac:dyDescent="0.25">
      <c r="A42" s="202">
        <v>5</v>
      </c>
      <c r="B42" s="205" t="s">
        <v>14</v>
      </c>
      <c r="C42" s="9" t="s">
        <v>90</v>
      </c>
      <c r="D42" s="193" t="s">
        <v>6</v>
      </c>
      <c r="E42" s="190"/>
      <c r="F42" s="214"/>
      <c r="G42" s="193">
        <f>((E42*$F$12)+E42)</f>
        <v>0</v>
      </c>
      <c r="H42" s="196"/>
      <c r="I42" s="186"/>
    </row>
    <row r="43" spans="1:9" x14ac:dyDescent="0.25">
      <c r="A43" s="203"/>
      <c r="B43" s="206"/>
      <c r="C43" s="10" t="s">
        <v>91</v>
      </c>
      <c r="D43" s="194"/>
      <c r="E43" s="191"/>
      <c r="F43" s="214"/>
      <c r="G43" s="194"/>
      <c r="H43" s="197"/>
      <c r="I43" s="187"/>
    </row>
    <row r="44" spans="1:9" x14ac:dyDescent="0.25">
      <c r="A44" s="203"/>
      <c r="B44" s="206"/>
      <c r="C44" s="10" t="s">
        <v>92</v>
      </c>
      <c r="D44" s="194"/>
      <c r="E44" s="191"/>
      <c r="F44" s="214"/>
      <c r="G44" s="194"/>
      <c r="H44" s="197"/>
      <c r="I44" s="187"/>
    </row>
    <row r="45" spans="1:9" x14ac:dyDescent="0.25">
      <c r="A45" s="203"/>
      <c r="B45" s="206"/>
      <c r="C45" s="10" t="s">
        <v>93</v>
      </c>
      <c r="D45" s="194"/>
      <c r="E45" s="191"/>
      <c r="F45" s="214"/>
      <c r="G45" s="194"/>
      <c r="H45" s="197"/>
      <c r="I45" s="187"/>
    </row>
    <row r="46" spans="1:9" x14ac:dyDescent="0.25">
      <c r="A46" s="203"/>
      <c r="B46" s="206"/>
      <c r="C46" s="10" t="s">
        <v>94</v>
      </c>
      <c r="D46" s="194"/>
      <c r="E46" s="191"/>
      <c r="F46" s="214"/>
      <c r="G46" s="194"/>
      <c r="H46" s="197"/>
      <c r="I46" s="187"/>
    </row>
    <row r="47" spans="1:9" x14ac:dyDescent="0.25">
      <c r="A47" s="203"/>
      <c r="B47" s="206"/>
      <c r="C47" s="10" t="s">
        <v>95</v>
      </c>
      <c r="D47" s="194"/>
      <c r="E47" s="191"/>
      <c r="F47" s="214"/>
      <c r="G47" s="194"/>
      <c r="H47" s="197"/>
      <c r="I47" s="187"/>
    </row>
    <row r="48" spans="1:9" x14ac:dyDescent="0.25">
      <c r="A48" s="203"/>
      <c r="B48" s="206"/>
      <c r="C48" s="10" t="s">
        <v>96</v>
      </c>
      <c r="D48" s="194"/>
      <c r="E48" s="191"/>
      <c r="F48" s="214"/>
      <c r="G48" s="194"/>
      <c r="H48" s="197"/>
      <c r="I48" s="187"/>
    </row>
    <row r="49" spans="1:9" x14ac:dyDescent="0.25">
      <c r="A49" s="203"/>
      <c r="B49" s="206"/>
      <c r="C49" s="10" t="s">
        <v>97</v>
      </c>
      <c r="D49" s="194"/>
      <c r="E49" s="191"/>
      <c r="F49" s="214"/>
      <c r="G49" s="194"/>
      <c r="H49" s="197"/>
      <c r="I49" s="187"/>
    </row>
    <row r="50" spans="1:9" x14ac:dyDescent="0.25">
      <c r="A50" s="203"/>
      <c r="B50" s="206"/>
      <c r="C50" s="10" t="s">
        <v>98</v>
      </c>
      <c r="D50" s="194"/>
      <c r="E50" s="191"/>
      <c r="F50" s="214"/>
      <c r="G50" s="194"/>
      <c r="H50" s="197"/>
      <c r="I50" s="187"/>
    </row>
    <row r="51" spans="1:9" ht="15.75" thickBot="1" x14ac:dyDescent="0.3">
      <c r="A51" s="208"/>
      <c r="B51" s="209"/>
      <c r="C51" s="51" t="s">
        <v>254</v>
      </c>
      <c r="D51" s="199"/>
      <c r="E51" s="200"/>
      <c r="F51" s="215"/>
      <c r="G51" s="199"/>
      <c r="H51" s="201"/>
      <c r="I51" s="188"/>
    </row>
  </sheetData>
  <sheetProtection algorithmName="SHA-512" hashValue="1TeS9UsVe9K0laSdZVXKqx4l4pEfQSdZmXd5G84iwpqppGIrA950GZiv88Z7upfHyxYfw7AFi/hgkcO68TD19Q==" saltValue="K6VXsgxacnMLq0lHx2OHUw==" spinCount="100000" sheet="1" objects="1" scenarios="1"/>
  <mergeCells count="46">
    <mergeCell ref="F10:F11"/>
    <mergeCell ref="G10:G11"/>
    <mergeCell ref="H10:I10"/>
    <mergeCell ref="A8:I8"/>
    <mergeCell ref="A9:I9"/>
    <mergeCell ref="A10:A11"/>
    <mergeCell ref="B10:B11"/>
    <mergeCell ref="C10:C11"/>
    <mergeCell ref="D10:D11"/>
    <mergeCell ref="E10:E11"/>
    <mergeCell ref="A12:A16"/>
    <mergeCell ref="B12:B16"/>
    <mergeCell ref="B26:B32"/>
    <mergeCell ref="A26:A32"/>
    <mergeCell ref="A17:A25"/>
    <mergeCell ref="B17:B25"/>
    <mergeCell ref="A33:A41"/>
    <mergeCell ref="B33:B41"/>
    <mergeCell ref="A42:A51"/>
    <mergeCell ref="B42:B51"/>
    <mergeCell ref="I12:I16"/>
    <mergeCell ref="D12:D16"/>
    <mergeCell ref="E12:E16"/>
    <mergeCell ref="G12:G16"/>
    <mergeCell ref="F12:F51"/>
    <mergeCell ref="H12:H16"/>
    <mergeCell ref="E26:E32"/>
    <mergeCell ref="D26:D32"/>
    <mergeCell ref="G26:G32"/>
    <mergeCell ref="H26:H32"/>
    <mergeCell ref="D17:D25"/>
    <mergeCell ref="E17:E25"/>
    <mergeCell ref="D33:D41"/>
    <mergeCell ref="D42:D51"/>
    <mergeCell ref="E42:E51"/>
    <mergeCell ref="G42:G51"/>
    <mergeCell ref="H42:H51"/>
    <mergeCell ref="I42:I51"/>
    <mergeCell ref="I26:I32"/>
    <mergeCell ref="I17:I25"/>
    <mergeCell ref="E33:E41"/>
    <mergeCell ref="G33:G41"/>
    <mergeCell ref="H33:H41"/>
    <mergeCell ref="I33:I41"/>
    <mergeCell ref="G17:G25"/>
    <mergeCell ref="H17:H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7B05C-8985-4BCC-BEED-0BCD24C80BFD}">
  <dimension ref="A1:I109"/>
  <sheetViews>
    <sheetView zoomScale="85" zoomScaleNormal="85" workbookViewId="0">
      <selection activeCell="H12" sqref="H12:H15"/>
    </sheetView>
  </sheetViews>
  <sheetFormatPr baseColWidth="10" defaultRowHeight="15" x14ac:dyDescent="0.25"/>
  <cols>
    <col min="1" max="1" width="8.7109375" style="92" customWidth="1"/>
    <col min="2" max="2" width="39.7109375" style="93" customWidth="1"/>
    <col min="3" max="3" width="92.7109375" style="92" customWidth="1"/>
    <col min="4" max="4" width="11.7109375" style="92" customWidth="1"/>
    <col min="5" max="5" width="13.7109375" style="94" customWidth="1"/>
    <col min="6" max="6" width="9.7109375" style="92" customWidth="1"/>
    <col min="7" max="7" width="13.7109375" style="95" customWidth="1"/>
    <col min="8" max="9" width="13.7109375" style="55" customWidth="1"/>
    <col min="10" max="16384" width="11.42578125" style="92"/>
  </cols>
  <sheetData>
    <row r="1" spans="1:9" s="55" customFormat="1" x14ac:dyDescent="0.25">
      <c r="B1" s="56"/>
      <c r="C1" s="56"/>
      <c r="E1" s="70"/>
      <c r="G1" s="71"/>
    </row>
    <row r="2" spans="1:9" s="55" customFormat="1" x14ac:dyDescent="0.25">
      <c r="B2" s="56"/>
      <c r="C2" s="56"/>
      <c r="E2" s="70"/>
      <c r="G2" s="71"/>
    </row>
    <row r="3" spans="1:9" s="55" customFormat="1" x14ac:dyDescent="0.25">
      <c r="B3" s="56"/>
      <c r="C3" s="56"/>
      <c r="E3" s="70"/>
      <c r="G3" s="71"/>
    </row>
    <row r="4" spans="1:9" s="55" customFormat="1" x14ac:dyDescent="0.25">
      <c r="B4" s="56"/>
      <c r="C4" s="56"/>
      <c r="E4" s="70"/>
      <c r="G4" s="71"/>
    </row>
    <row r="5" spans="1:9" s="55" customFormat="1" x14ac:dyDescent="0.25">
      <c r="B5" s="56"/>
      <c r="C5" s="56"/>
      <c r="E5" s="70"/>
      <c r="G5" s="71"/>
    </row>
    <row r="6" spans="1:9" s="55" customFormat="1" x14ac:dyDescent="0.25">
      <c r="B6" s="56"/>
      <c r="C6" s="56"/>
      <c r="E6" s="70"/>
      <c r="G6" s="71"/>
    </row>
    <row r="7" spans="1:9" s="72" customFormat="1" ht="15.75" thickBot="1" x14ac:dyDescent="0.3">
      <c r="B7" s="55"/>
      <c r="C7" s="73"/>
      <c r="E7" s="74"/>
      <c r="G7" s="75"/>
      <c r="H7" s="55"/>
      <c r="I7" s="55"/>
    </row>
    <row r="8" spans="1:9" s="72" customFormat="1" ht="66.75" customHeight="1" x14ac:dyDescent="0.25">
      <c r="A8" s="152" t="s">
        <v>229</v>
      </c>
      <c r="B8" s="225"/>
      <c r="C8" s="225"/>
      <c r="D8" s="225"/>
      <c r="E8" s="225"/>
      <c r="F8" s="225"/>
      <c r="G8" s="225"/>
      <c r="H8" s="225"/>
      <c r="I8" s="226"/>
    </row>
    <row r="9" spans="1:9" s="72" customFormat="1" ht="43.5" customHeight="1" thickBot="1" x14ac:dyDescent="0.3">
      <c r="A9" s="227" t="s">
        <v>9</v>
      </c>
      <c r="B9" s="228"/>
      <c r="C9" s="228"/>
      <c r="D9" s="228"/>
      <c r="E9" s="228"/>
      <c r="F9" s="228"/>
      <c r="G9" s="228"/>
      <c r="H9" s="228"/>
      <c r="I9" s="229"/>
    </row>
    <row r="10" spans="1:9" s="76" customFormat="1" ht="33.75" customHeight="1" x14ac:dyDescent="0.25">
      <c r="A10" s="354" t="s">
        <v>2</v>
      </c>
      <c r="B10" s="356" t="s">
        <v>2</v>
      </c>
      <c r="C10" s="358" t="s">
        <v>3</v>
      </c>
      <c r="D10" s="360" t="s">
        <v>11</v>
      </c>
      <c r="E10" s="362" t="s">
        <v>4</v>
      </c>
      <c r="F10" s="360" t="s">
        <v>7</v>
      </c>
      <c r="G10" s="362" t="s">
        <v>8</v>
      </c>
      <c r="H10" s="356" t="s">
        <v>30</v>
      </c>
      <c r="I10" s="364"/>
    </row>
    <row r="11" spans="1:9" s="76" customFormat="1" ht="20.25" customHeight="1" thickBot="1" x14ac:dyDescent="0.3">
      <c r="A11" s="355"/>
      <c r="B11" s="357"/>
      <c r="C11" s="359"/>
      <c r="D11" s="361"/>
      <c r="E11" s="363"/>
      <c r="F11" s="361"/>
      <c r="G11" s="363"/>
      <c r="H11" s="65" t="s">
        <v>20</v>
      </c>
      <c r="I11" s="66" t="s">
        <v>21</v>
      </c>
    </row>
    <row r="12" spans="1:9" s="77" customFormat="1" ht="12.75" x14ac:dyDescent="0.25">
      <c r="A12" s="348">
        <v>1</v>
      </c>
      <c r="B12" s="349" t="s">
        <v>0</v>
      </c>
      <c r="C12" s="43" t="s">
        <v>164</v>
      </c>
      <c r="D12" s="350" t="s">
        <v>6</v>
      </c>
      <c r="E12" s="340"/>
      <c r="F12" s="351">
        <v>8.5000000000000006E-2</v>
      </c>
      <c r="G12" s="343">
        <f>((E12*$F$12)+E12)</f>
        <v>0</v>
      </c>
      <c r="H12" s="346"/>
      <c r="I12" s="323"/>
    </row>
    <row r="13" spans="1:9" s="77" customFormat="1" ht="12.75" x14ac:dyDescent="0.25">
      <c r="A13" s="336"/>
      <c r="B13" s="337"/>
      <c r="C13" s="43" t="s">
        <v>99</v>
      </c>
      <c r="D13" s="338"/>
      <c r="E13" s="340"/>
      <c r="F13" s="352"/>
      <c r="G13" s="343"/>
      <c r="H13" s="346"/>
      <c r="I13" s="323"/>
    </row>
    <row r="14" spans="1:9" s="77" customFormat="1" ht="12.75" x14ac:dyDescent="0.25">
      <c r="A14" s="336"/>
      <c r="B14" s="337"/>
      <c r="C14" s="43" t="s">
        <v>100</v>
      </c>
      <c r="D14" s="338"/>
      <c r="E14" s="340"/>
      <c r="F14" s="352"/>
      <c r="G14" s="343"/>
      <c r="H14" s="346"/>
      <c r="I14" s="323"/>
    </row>
    <row r="15" spans="1:9" s="77" customFormat="1" ht="12.75" x14ac:dyDescent="0.25">
      <c r="A15" s="336"/>
      <c r="B15" s="337"/>
      <c r="C15" s="78" t="s">
        <v>165</v>
      </c>
      <c r="D15" s="338"/>
      <c r="E15" s="341"/>
      <c r="F15" s="352"/>
      <c r="G15" s="344"/>
      <c r="H15" s="347"/>
      <c r="I15" s="324"/>
    </row>
    <row r="16" spans="1:9" s="77" customFormat="1" ht="12.75" x14ac:dyDescent="0.25">
      <c r="A16" s="325">
        <v>2</v>
      </c>
      <c r="B16" s="326" t="s">
        <v>167</v>
      </c>
      <c r="C16" s="79" t="s">
        <v>166</v>
      </c>
      <c r="D16" s="327" t="s">
        <v>6</v>
      </c>
      <c r="E16" s="328"/>
      <c r="F16" s="352"/>
      <c r="G16" s="331">
        <f>((E16*$F$12)+E16)</f>
        <v>0</v>
      </c>
      <c r="H16" s="308"/>
      <c r="I16" s="277"/>
    </row>
    <row r="17" spans="1:9" s="77" customFormat="1" ht="12.75" x14ac:dyDescent="0.25">
      <c r="A17" s="325"/>
      <c r="B17" s="326"/>
      <c r="C17" s="80" t="s">
        <v>101</v>
      </c>
      <c r="D17" s="327"/>
      <c r="E17" s="329"/>
      <c r="F17" s="352"/>
      <c r="G17" s="332"/>
      <c r="H17" s="255"/>
      <c r="I17" s="257"/>
    </row>
    <row r="18" spans="1:9" s="77" customFormat="1" ht="12.75" x14ac:dyDescent="0.25">
      <c r="A18" s="325"/>
      <c r="B18" s="326"/>
      <c r="C18" s="80" t="s">
        <v>102</v>
      </c>
      <c r="D18" s="327"/>
      <c r="E18" s="329"/>
      <c r="F18" s="352"/>
      <c r="G18" s="332"/>
      <c r="H18" s="255"/>
      <c r="I18" s="257"/>
    </row>
    <row r="19" spans="1:9" s="77" customFormat="1" ht="12.75" x14ac:dyDescent="0.25">
      <c r="A19" s="325"/>
      <c r="B19" s="326"/>
      <c r="C19" s="80" t="s">
        <v>103</v>
      </c>
      <c r="D19" s="327"/>
      <c r="E19" s="329"/>
      <c r="F19" s="352"/>
      <c r="G19" s="332"/>
      <c r="H19" s="255"/>
      <c r="I19" s="257"/>
    </row>
    <row r="20" spans="1:9" s="77" customFormat="1" ht="12.75" x14ac:dyDescent="0.25">
      <c r="A20" s="325"/>
      <c r="B20" s="326"/>
      <c r="C20" s="80" t="s">
        <v>177</v>
      </c>
      <c r="D20" s="327"/>
      <c r="E20" s="329"/>
      <c r="F20" s="352"/>
      <c r="G20" s="332"/>
      <c r="H20" s="255"/>
      <c r="I20" s="257"/>
    </row>
    <row r="21" spans="1:9" s="77" customFormat="1" ht="12.75" x14ac:dyDescent="0.25">
      <c r="A21" s="325"/>
      <c r="B21" s="326"/>
      <c r="C21" s="80" t="s">
        <v>104</v>
      </c>
      <c r="D21" s="327"/>
      <c r="E21" s="329"/>
      <c r="F21" s="352"/>
      <c r="G21" s="332"/>
      <c r="H21" s="255"/>
      <c r="I21" s="257"/>
    </row>
    <row r="22" spans="1:9" s="77" customFormat="1" ht="12.75" x14ac:dyDescent="0.25">
      <c r="A22" s="325"/>
      <c r="B22" s="326"/>
      <c r="C22" s="80" t="s">
        <v>105</v>
      </c>
      <c r="D22" s="327"/>
      <c r="E22" s="329"/>
      <c r="F22" s="352"/>
      <c r="G22" s="332"/>
      <c r="H22" s="255"/>
      <c r="I22" s="257"/>
    </row>
    <row r="23" spans="1:9" s="77" customFormat="1" ht="12.75" x14ac:dyDescent="0.25">
      <c r="A23" s="325"/>
      <c r="B23" s="326"/>
      <c r="C23" s="80" t="s">
        <v>106</v>
      </c>
      <c r="D23" s="327"/>
      <c r="E23" s="329"/>
      <c r="F23" s="352"/>
      <c r="G23" s="332"/>
      <c r="H23" s="255"/>
      <c r="I23" s="257"/>
    </row>
    <row r="24" spans="1:9" s="77" customFormat="1" ht="12.75" x14ac:dyDescent="0.25">
      <c r="A24" s="325"/>
      <c r="B24" s="326"/>
      <c r="C24" s="80" t="s">
        <v>178</v>
      </c>
      <c r="D24" s="327"/>
      <c r="E24" s="329"/>
      <c r="F24" s="352"/>
      <c r="G24" s="332"/>
      <c r="H24" s="255"/>
      <c r="I24" s="257"/>
    </row>
    <row r="25" spans="1:9" s="77" customFormat="1" ht="12.75" x14ac:dyDescent="0.25">
      <c r="A25" s="336">
        <v>3</v>
      </c>
      <c r="B25" s="337" t="s">
        <v>184</v>
      </c>
      <c r="C25" s="81" t="s">
        <v>107</v>
      </c>
      <c r="D25" s="338" t="s">
        <v>6</v>
      </c>
      <c r="E25" s="339"/>
      <c r="F25" s="352"/>
      <c r="G25" s="342">
        <f>((E25*F12)+E25)</f>
        <v>0</v>
      </c>
      <c r="H25" s="345"/>
      <c r="I25" s="322"/>
    </row>
    <row r="26" spans="1:9" s="77" customFormat="1" ht="12.75" x14ac:dyDescent="0.25">
      <c r="A26" s="336"/>
      <c r="B26" s="337"/>
      <c r="C26" s="43" t="s">
        <v>109</v>
      </c>
      <c r="D26" s="338"/>
      <c r="E26" s="340"/>
      <c r="F26" s="352"/>
      <c r="G26" s="343"/>
      <c r="H26" s="346"/>
      <c r="I26" s="323"/>
    </row>
    <row r="27" spans="1:9" s="77" customFormat="1" ht="12.75" x14ac:dyDescent="0.25">
      <c r="A27" s="336"/>
      <c r="B27" s="337"/>
      <c r="C27" s="43" t="s">
        <v>108</v>
      </c>
      <c r="D27" s="338"/>
      <c r="E27" s="340"/>
      <c r="F27" s="352"/>
      <c r="G27" s="343"/>
      <c r="H27" s="346"/>
      <c r="I27" s="323"/>
    </row>
    <row r="28" spans="1:9" s="77" customFormat="1" ht="12.75" x14ac:dyDescent="0.25">
      <c r="A28" s="336"/>
      <c r="B28" s="337"/>
      <c r="C28" s="43" t="s">
        <v>182</v>
      </c>
      <c r="D28" s="338"/>
      <c r="E28" s="340"/>
      <c r="F28" s="352"/>
      <c r="G28" s="343"/>
      <c r="H28" s="346"/>
      <c r="I28" s="323"/>
    </row>
    <row r="29" spans="1:9" s="77" customFormat="1" ht="12.75" x14ac:dyDescent="0.25">
      <c r="A29" s="336"/>
      <c r="B29" s="337"/>
      <c r="C29" s="43" t="s">
        <v>110</v>
      </c>
      <c r="D29" s="338"/>
      <c r="E29" s="340"/>
      <c r="F29" s="352"/>
      <c r="G29" s="343"/>
      <c r="H29" s="346"/>
      <c r="I29" s="323"/>
    </row>
    <row r="30" spans="1:9" s="77" customFormat="1" ht="12.75" x14ac:dyDescent="0.25">
      <c r="A30" s="336"/>
      <c r="B30" s="337"/>
      <c r="C30" s="43" t="s">
        <v>111</v>
      </c>
      <c r="D30" s="338"/>
      <c r="E30" s="340"/>
      <c r="F30" s="352"/>
      <c r="G30" s="343"/>
      <c r="H30" s="346"/>
      <c r="I30" s="323"/>
    </row>
    <row r="31" spans="1:9" s="77" customFormat="1" ht="12.75" x14ac:dyDescent="0.25">
      <c r="A31" s="336"/>
      <c r="B31" s="337"/>
      <c r="C31" s="43" t="s">
        <v>179</v>
      </c>
      <c r="D31" s="338"/>
      <c r="E31" s="340"/>
      <c r="F31" s="352"/>
      <c r="G31" s="343"/>
      <c r="H31" s="346"/>
      <c r="I31" s="323"/>
    </row>
    <row r="32" spans="1:9" s="77" customFormat="1" ht="12.75" x14ac:dyDescent="0.25">
      <c r="A32" s="336"/>
      <c r="B32" s="337"/>
      <c r="C32" s="43" t="s">
        <v>112</v>
      </c>
      <c r="D32" s="338"/>
      <c r="E32" s="340"/>
      <c r="F32" s="352"/>
      <c r="G32" s="343"/>
      <c r="H32" s="346"/>
      <c r="I32" s="323"/>
    </row>
    <row r="33" spans="1:9" s="77" customFormat="1" ht="12.75" x14ac:dyDescent="0.25">
      <c r="A33" s="336"/>
      <c r="B33" s="337"/>
      <c r="C33" s="43" t="s">
        <v>183</v>
      </c>
      <c r="D33" s="338"/>
      <c r="E33" s="340"/>
      <c r="F33" s="352"/>
      <c r="G33" s="343"/>
      <c r="H33" s="346"/>
      <c r="I33" s="323"/>
    </row>
    <row r="34" spans="1:9" s="77" customFormat="1" ht="12.75" x14ac:dyDescent="0.25">
      <c r="A34" s="336"/>
      <c r="B34" s="337"/>
      <c r="C34" s="43" t="s">
        <v>185</v>
      </c>
      <c r="D34" s="338"/>
      <c r="E34" s="340"/>
      <c r="F34" s="352"/>
      <c r="G34" s="343"/>
      <c r="H34" s="346"/>
      <c r="I34" s="323"/>
    </row>
    <row r="35" spans="1:9" s="77" customFormat="1" ht="12.75" x14ac:dyDescent="0.25">
      <c r="A35" s="325">
        <v>4</v>
      </c>
      <c r="B35" s="326" t="s">
        <v>5</v>
      </c>
      <c r="C35" s="79" t="s">
        <v>113</v>
      </c>
      <c r="D35" s="327" t="s">
        <v>6</v>
      </c>
      <c r="E35" s="328"/>
      <c r="F35" s="352"/>
      <c r="G35" s="331">
        <f>((E35*F12)+E35)</f>
        <v>0</v>
      </c>
      <c r="H35" s="308"/>
      <c r="I35" s="277"/>
    </row>
    <row r="36" spans="1:9" s="77" customFormat="1" ht="12.75" x14ac:dyDescent="0.25">
      <c r="A36" s="325"/>
      <c r="B36" s="326"/>
      <c r="C36" s="80" t="s">
        <v>114</v>
      </c>
      <c r="D36" s="327"/>
      <c r="E36" s="329"/>
      <c r="F36" s="352"/>
      <c r="G36" s="332"/>
      <c r="H36" s="255"/>
      <c r="I36" s="257"/>
    </row>
    <row r="37" spans="1:9" s="77" customFormat="1" ht="12.75" x14ac:dyDescent="0.25">
      <c r="A37" s="325"/>
      <c r="B37" s="326"/>
      <c r="C37" s="80" t="s">
        <v>115</v>
      </c>
      <c r="D37" s="327"/>
      <c r="E37" s="329"/>
      <c r="F37" s="352"/>
      <c r="G37" s="332"/>
      <c r="H37" s="255"/>
      <c r="I37" s="257"/>
    </row>
    <row r="38" spans="1:9" s="77" customFormat="1" ht="12.75" x14ac:dyDescent="0.25">
      <c r="A38" s="325"/>
      <c r="B38" s="326"/>
      <c r="C38" s="80" t="s">
        <v>180</v>
      </c>
      <c r="D38" s="327"/>
      <c r="E38" s="329"/>
      <c r="F38" s="352"/>
      <c r="G38" s="332"/>
      <c r="H38" s="255"/>
      <c r="I38" s="257"/>
    </row>
    <row r="39" spans="1:9" s="77" customFormat="1" ht="12.75" x14ac:dyDescent="0.25">
      <c r="A39" s="325"/>
      <c r="B39" s="326"/>
      <c r="C39" s="80" t="s">
        <v>154</v>
      </c>
      <c r="D39" s="327"/>
      <c r="E39" s="330"/>
      <c r="F39" s="352"/>
      <c r="G39" s="333"/>
      <c r="H39" s="334"/>
      <c r="I39" s="335"/>
    </row>
    <row r="40" spans="1:9" s="77" customFormat="1" ht="12.75" x14ac:dyDescent="0.25">
      <c r="A40" s="336">
        <v>5</v>
      </c>
      <c r="B40" s="337" t="s">
        <v>231</v>
      </c>
      <c r="C40" s="82" t="s">
        <v>155</v>
      </c>
      <c r="D40" s="338" t="s">
        <v>6</v>
      </c>
      <c r="E40" s="339"/>
      <c r="F40" s="352"/>
      <c r="G40" s="342">
        <f>((E40*F12)+E40)</f>
        <v>0</v>
      </c>
      <c r="H40" s="345"/>
      <c r="I40" s="322"/>
    </row>
    <row r="41" spans="1:9" s="77" customFormat="1" ht="12.75" x14ac:dyDescent="0.25">
      <c r="A41" s="336"/>
      <c r="B41" s="337"/>
      <c r="C41" s="83" t="s">
        <v>156</v>
      </c>
      <c r="D41" s="338"/>
      <c r="E41" s="340"/>
      <c r="F41" s="352"/>
      <c r="G41" s="343"/>
      <c r="H41" s="346"/>
      <c r="I41" s="323"/>
    </row>
    <row r="42" spans="1:9" s="77" customFormat="1" ht="12.75" x14ac:dyDescent="0.25">
      <c r="A42" s="336"/>
      <c r="B42" s="337"/>
      <c r="C42" s="84" t="s">
        <v>157</v>
      </c>
      <c r="D42" s="338"/>
      <c r="E42" s="340"/>
      <c r="F42" s="352"/>
      <c r="G42" s="343"/>
      <c r="H42" s="346"/>
      <c r="I42" s="323"/>
    </row>
    <row r="43" spans="1:9" s="77" customFormat="1" ht="12.75" x14ac:dyDescent="0.25">
      <c r="A43" s="325">
        <v>6</v>
      </c>
      <c r="B43" s="326" t="s">
        <v>232</v>
      </c>
      <c r="C43" s="80" t="s">
        <v>116</v>
      </c>
      <c r="D43" s="327" t="s">
        <v>6</v>
      </c>
      <c r="E43" s="328"/>
      <c r="F43" s="352"/>
      <c r="G43" s="331">
        <f>((E43*F12)+E43)</f>
        <v>0</v>
      </c>
      <c r="H43" s="308"/>
      <c r="I43" s="277"/>
    </row>
    <row r="44" spans="1:9" s="77" customFormat="1" ht="12.75" x14ac:dyDescent="0.25">
      <c r="A44" s="325"/>
      <c r="B44" s="326"/>
      <c r="C44" s="80" t="s">
        <v>117</v>
      </c>
      <c r="D44" s="327"/>
      <c r="E44" s="329"/>
      <c r="F44" s="352"/>
      <c r="G44" s="332"/>
      <c r="H44" s="255"/>
      <c r="I44" s="257"/>
    </row>
    <row r="45" spans="1:9" s="77" customFormat="1" ht="12.75" x14ac:dyDescent="0.25">
      <c r="A45" s="325"/>
      <c r="B45" s="326"/>
      <c r="C45" s="80" t="s">
        <v>118</v>
      </c>
      <c r="D45" s="327"/>
      <c r="E45" s="329"/>
      <c r="F45" s="352"/>
      <c r="G45" s="332"/>
      <c r="H45" s="255"/>
      <c r="I45" s="257"/>
    </row>
    <row r="46" spans="1:9" s="77" customFormat="1" ht="12.75" x14ac:dyDescent="0.25">
      <c r="A46" s="325"/>
      <c r="B46" s="326"/>
      <c r="C46" s="80" t="s">
        <v>119</v>
      </c>
      <c r="D46" s="327"/>
      <c r="E46" s="329"/>
      <c r="F46" s="352"/>
      <c r="G46" s="332"/>
      <c r="H46" s="255"/>
      <c r="I46" s="257"/>
    </row>
    <row r="47" spans="1:9" s="77" customFormat="1" ht="12.75" x14ac:dyDescent="0.25">
      <c r="A47" s="325"/>
      <c r="B47" s="326"/>
      <c r="C47" s="80" t="s">
        <v>120</v>
      </c>
      <c r="D47" s="327"/>
      <c r="E47" s="329"/>
      <c r="F47" s="352"/>
      <c r="G47" s="332"/>
      <c r="H47" s="255"/>
      <c r="I47" s="257"/>
    </row>
    <row r="48" spans="1:9" s="77" customFormat="1" ht="12.75" x14ac:dyDescent="0.25">
      <c r="A48" s="325"/>
      <c r="B48" s="326"/>
      <c r="C48" s="80" t="s">
        <v>121</v>
      </c>
      <c r="D48" s="327"/>
      <c r="E48" s="329"/>
      <c r="F48" s="352"/>
      <c r="G48" s="332"/>
      <c r="H48" s="255"/>
      <c r="I48" s="257"/>
    </row>
    <row r="49" spans="1:9" s="77" customFormat="1" ht="12.75" x14ac:dyDescent="0.25">
      <c r="A49" s="325"/>
      <c r="B49" s="326"/>
      <c r="C49" s="80" t="s">
        <v>122</v>
      </c>
      <c r="D49" s="327"/>
      <c r="E49" s="329"/>
      <c r="F49" s="352"/>
      <c r="G49" s="332"/>
      <c r="H49" s="255"/>
      <c r="I49" s="257"/>
    </row>
    <row r="50" spans="1:9" s="77" customFormat="1" ht="12.75" x14ac:dyDescent="0.25">
      <c r="A50" s="325"/>
      <c r="B50" s="326"/>
      <c r="C50" s="80" t="s">
        <v>123</v>
      </c>
      <c r="D50" s="327"/>
      <c r="E50" s="329"/>
      <c r="F50" s="352"/>
      <c r="G50" s="332"/>
      <c r="H50" s="255"/>
      <c r="I50" s="257"/>
    </row>
    <row r="51" spans="1:9" s="77" customFormat="1" ht="12.75" x14ac:dyDescent="0.25">
      <c r="A51" s="325"/>
      <c r="B51" s="326"/>
      <c r="C51" s="80" t="s">
        <v>124</v>
      </c>
      <c r="D51" s="327"/>
      <c r="E51" s="329"/>
      <c r="F51" s="352"/>
      <c r="G51" s="332"/>
      <c r="H51" s="255"/>
      <c r="I51" s="257"/>
    </row>
    <row r="52" spans="1:9" s="77" customFormat="1" ht="12.75" x14ac:dyDescent="0.25">
      <c r="A52" s="325"/>
      <c r="B52" s="326"/>
      <c r="C52" s="80" t="s">
        <v>125</v>
      </c>
      <c r="D52" s="327"/>
      <c r="E52" s="329"/>
      <c r="F52" s="352"/>
      <c r="G52" s="332"/>
      <c r="H52" s="255"/>
      <c r="I52" s="257"/>
    </row>
    <row r="53" spans="1:9" s="77" customFormat="1" ht="12.75" x14ac:dyDescent="0.25">
      <c r="A53" s="325"/>
      <c r="B53" s="326"/>
      <c r="C53" s="85" t="s">
        <v>126</v>
      </c>
      <c r="D53" s="327"/>
      <c r="E53" s="330"/>
      <c r="F53" s="352"/>
      <c r="G53" s="333"/>
      <c r="H53" s="334"/>
      <c r="I53" s="335"/>
    </row>
    <row r="54" spans="1:9" s="77" customFormat="1" ht="12.75" x14ac:dyDescent="0.25">
      <c r="A54" s="336">
        <v>7</v>
      </c>
      <c r="B54" s="337" t="s">
        <v>24</v>
      </c>
      <c r="C54" s="81" t="s">
        <v>127</v>
      </c>
      <c r="D54" s="338" t="s">
        <v>6</v>
      </c>
      <c r="E54" s="339"/>
      <c r="F54" s="352"/>
      <c r="G54" s="342">
        <f>((E54*F12)+E54)</f>
        <v>0</v>
      </c>
      <c r="H54" s="345"/>
      <c r="I54" s="322"/>
    </row>
    <row r="55" spans="1:9" s="77" customFormat="1" ht="12.75" x14ac:dyDescent="0.25">
      <c r="A55" s="336"/>
      <c r="B55" s="337"/>
      <c r="C55" s="43" t="s">
        <v>128</v>
      </c>
      <c r="D55" s="338"/>
      <c r="E55" s="340"/>
      <c r="F55" s="352"/>
      <c r="G55" s="343"/>
      <c r="H55" s="346"/>
      <c r="I55" s="323"/>
    </row>
    <row r="56" spans="1:9" s="77" customFormat="1" ht="12.75" x14ac:dyDescent="0.25">
      <c r="A56" s="336"/>
      <c r="B56" s="337"/>
      <c r="C56" s="43" t="s">
        <v>129</v>
      </c>
      <c r="D56" s="338"/>
      <c r="E56" s="340"/>
      <c r="F56" s="352"/>
      <c r="G56" s="343"/>
      <c r="H56" s="346"/>
      <c r="I56" s="323"/>
    </row>
    <row r="57" spans="1:9" s="77" customFormat="1" ht="12.75" x14ac:dyDescent="0.25">
      <c r="A57" s="336"/>
      <c r="B57" s="337"/>
      <c r="C57" s="43" t="s">
        <v>130</v>
      </c>
      <c r="D57" s="338"/>
      <c r="E57" s="340"/>
      <c r="F57" s="352"/>
      <c r="G57" s="343"/>
      <c r="H57" s="346"/>
      <c r="I57" s="323"/>
    </row>
    <row r="58" spans="1:9" s="77" customFormat="1" ht="12.75" x14ac:dyDescent="0.25">
      <c r="A58" s="336"/>
      <c r="B58" s="337"/>
      <c r="C58" s="43" t="s">
        <v>181</v>
      </c>
      <c r="D58" s="338"/>
      <c r="E58" s="340"/>
      <c r="F58" s="352"/>
      <c r="G58" s="343"/>
      <c r="H58" s="346"/>
      <c r="I58" s="323"/>
    </row>
    <row r="59" spans="1:9" s="77" customFormat="1" ht="12.75" x14ac:dyDescent="0.25">
      <c r="A59" s="336"/>
      <c r="B59" s="337"/>
      <c r="C59" s="43" t="s">
        <v>131</v>
      </c>
      <c r="D59" s="338"/>
      <c r="E59" s="340"/>
      <c r="F59" s="352"/>
      <c r="G59" s="343"/>
      <c r="H59" s="346"/>
      <c r="I59" s="323"/>
    </row>
    <row r="60" spans="1:9" s="77" customFormat="1" ht="12.75" x14ac:dyDescent="0.25">
      <c r="A60" s="336"/>
      <c r="B60" s="337"/>
      <c r="C60" s="78" t="s">
        <v>132</v>
      </c>
      <c r="D60" s="338"/>
      <c r="E60" s="341"/>
      <c r="F60" s="352"/>
      <c r="G60" s="344"/>
      <c r="H60" s="347"/>
      <c r="I60" s="324"/>
    </row>
    <row r="61" spans="1:9" s="77" customFormat="1" ht="12.75" x14ac:dyDescent="0.25">
      <c r="A61" s="325">
        <v>8</v>
      </c>
      <c r="B61" s="326" t="s">
        <v>19</v>
      </c>
      <c r="C61" s="79" t="s">
        <v>133</v>
      </c>
      <c r="D61" s="327" t="s">
        <v>6</v>
      </c>
      <c r="E61" s="328"/>
      <c r="F61" s="352"/>
      <c r="G61" s="331">
        <f>((E61*F12)+E61)</f>
        <v>0</v>
      </c>
      <c r="H61" s="308"/>
      <c r="I61" s="277"/>
    </row>
    <row r="62" spans="1:9" s="77" customFormat="1" ht="12.75" x14ac:dyDescent="0.25">
      <c r="A62" s="325"/>
      <c r="B62" s="326"/>
      <c r="C62" s="80" t="s">
        <v>134</v>
      </c>
      <c r="D62" s="327"/>
      <c r="E62" s="329"/>
      <c r="F62" s="352"/>
      <c r="G62" s="332"/>
      <c r="H62" s="255"/>
      <c r="I62" s="257"/>
    </row>
    <row r="63" spans="1:9" s="77" customFormat="1" ht="12.75" x14ac:dyDescent="0.25">
      <c r="A63" s="325"/>
      <c r="B63" s="326"/>
      <c r="C63" s="80" t="s">
        <v>135</v>
      </c>
      <c r="D63" s="327"/>
      <c r="E63" s="329"/>
      <c r="F63" s="352"/>
      <c r="G63" s="332"/>
      <c r="H63" s="255"/>
      <c r="I63" s="257"/>
    </row>
    <row r="64" spans="1:9" s="77" customFormat="1" ht="12.75" x14ac:dyDescent="0.25">
      <c r="A64" s="325"/>
      <c r="B64" s="326"/>
      <c r="C64" s="80" t="s">
        <v>136</v>
      </c>
      <c r="D64" s="327"/>
      <c r="E64" s="329"/>
      <c r="F64" s="352"/>
      <c r="G64" s="332"/>
      <c r="H64" s="255"/>
      <c r="I64" s="257"/>
    </row>
    <row r="65" spans="1:9" s="77" customFormat="1" ht="12.75" x14ac:dyDescent="0.25">
      <c r="A65" s="325"/>
      <c r="B65" s="326"/>
      <c r="C65" s="85" t="s">
        <v>137</v>
      </c>
      <c r="D65" s="327"/>
      <c r="E65" s="330"/>
      <c r="F65" s="352"/>
      <c r="G65" s="333"/>
      <c r="H65" s="334"/>
      <c r="I65" s="335"/>
    </row>
    <row r="66" spans="1:9" s="77" customFormat="1" ht="12.75" x14ac:dyDescent="0.25">
      <c r="A66" s="336">
        <v>9</v>
      </c>
      <c r="B66" s="337" t="s">
        <v>234</v>
      </c>
      <c r="C66" s="81" t="s">
        <v>139</v>
      </c>
      <c r="D66" s="338" t="s">
        <v>6</v>
      </c>
      <c r="E66" s="339"/>
      <c r="F66" s="352"/>
      <c r="G66" s="342">
        <f>((E66*F12)+E66)</f>
        <v>0</v>
      </c>
      <c r="H66" s="345"/>
      <c r="I66" s="322"/>
    </row>
    <row r="67" spans="1:9" s="77" customFormat="1" ht="12.75" x14ac:dyDescent="0.25">
      <c r="A67" s="336"/>
      <c r="B67" s="337"/>
      <c r="C67" s="43" t="s">
        <v>140</v>
      </c>
      <c r="D67" s="338"/>
      <c r="E67" s="340"/>
      <c r="F67" s="352"/>
      <c r="G67" s="343"/>
      <c r="H67" s="346"/>
      <c r="I67" s="323"/>
    </row>
    <row r="68" spans="1:9" s="77" customFormat="1" ht="12.75" x14ac:dyDescent="0.25">
      <c r="A68" s="336"/>
      <c r="B68" s="337"/>
      <c r="C68" s="43" t="s">
        <v>141</v>
      </c>
      <c r="D68" s="338"/>
      <c r="E68" s="340"/>
      <c r="F68" s="352"/>
      <c r="G68" s="343"/>
      <c r="H68" s="346"/>
      <c r="I68" s="323"/>
    </row>
    <row r="69" spans="1:9" s="77" customFormat="1" ht="12.75" x14ac:dyDescent="0.25">
      <c r="A69" s="336"/>
      <c r="B69" s="337"/>
      <c r="C69" s="78" t="s">
        <v>142</v>
      </c>
      <c r="D69" s="338"/>
      <c r="E69" s="341"/>
      <c r="F69" s="352"/>
      <c r="G69" s="344"/>
      <c r="H69" s="347"/>
      <c r="I69" s="324"/>
    </row>
    <row r="70" spans="1:9" s="77" customFormat="1" ht="12.75" x14ac:dyDescent="0.25">
      <c r="A70" s="325">
        <v>10</v>
      </c>
      <c r="B70" s="326" t="s">
        <v>233</v>
      </c>
      <c r="C70" s="79" t="s">
        <v>143</v>
      </c>
      <c r="D70" s="327" t="s">
        <v>6</v>
      </c>
      <c r="E70" s="328"/>
      <c r="F70" s="352"/>
      <c r="G70" s="331">
        <f>((E70*F12)+E70)</f>
        <v>0</v>
      </c>
      <c r="H70" s="308"/>
      <c r="I70" s="277"/>
    </row>
    <row r="71" spans="1:9" s="77" customFormat="1" ht="12.75" x14ac:dyDescent="0.25">
      <c r="A71" s="325"/>
      <c r="B71" s="326"/>
      <c r="C71" s="80" t="s">
        <v>144</v>
      </c>
      <c r="D71" s="327"/>
      <c r="E71" s="329"/>
      <c r="F71" s="352"/>
      <c r="G71" s="332"/>
      <c r="H71" s="255"/>
      <c r="I71" s="257"/>
    </row>
    <row r="72" spans="1:9" s="77" customFormat="1" ht="12.75" x14ac:dyDescent="0.25">
      <c r="A72" s="325"/>
      <c r="B72" s="326"/>
      <c r="C72" s="80" t="s">
        <v>145</v>
      </c>
      <c r="D72" s="327"/>
      <c r="E72" s="329"/>
      <c r="F72" s="352"/>
      <c r="G72" s="332"/>
      <c r="H72" s="255"/>
      <c r="I72" s="257"/>
    </row>
    <row r="73" spans="1:9" s="77" customFormat="1" ht="12.75" x14ac:dyDescent="0.25">
      <c r="A73" s="325"/>
      <c r="B73" s="326"/>
      <c r="C73" s="80" t="s">
        <v>146</v>
      </c>
      <c r="D73" s="327"/>
      <c r="E73" s="329"/>
      <c r="F73" s="352"/>
      <c r="G73" s="332"/>
      <c r="H73" s="255"/>
      <c r="I73" s="257"/>
    </row>
    <row r="74" spans="1:9" s="77" customFormat="1" ht="12.75" x14ac:dyDescent="0.25">
      <c r="A74" s="325"/>
      <c r="B74" s="326"/>
      <c r="C74" s="80" t="s">
        <v>147</v>
      </c>
      <c r="D74" s="327"/>
      <c r="E74" s="329"/>
      <c r="F74" s="352"/>
      <c r="G74" s="332"/>
      <c r="H74" s="255"/>
      <c r="I74" s="257"/>
    </row>
    <row r="75" spans="1:9" s="77" customFormat="1" ht="12.75" x14ac:dyDescent="0.25">
      <c r="A75" s="325"/>
      <c r="B75" s="326"/>
      <c r="C75" s="80" t="s">
        <v>148</v>
      </c>
      <c r="D75" s="327"/>
      <c r="E75" s="329"/>
      <c r="F75" s="352"/>
      <c r="G75" s="332"/>
      <c r="H75" s="255"/>
      <c r="I75" s="257"/>
    </row>
    <row r="76" spans="1:9" s="77" customFormat="1" ht="12.75" x14ac:dyDescent="0.25">
      <c r="A76" s="325"/>
      <c r="B76" s="326"/>
      <c r="C76" s="80" t="s">
        <v>149</v>
      </c>
      <c r="D76" s="327"/>
      <c r="E76" s="329"/>
      <c r="F76" s="352"/>
      <c r="G76" s="332"/>
      <c r="H76" s="255"/>
      <c r="I76" s="257"/>
    </row>
    <row r="77" spans="1:9" s="77" customFormat="1" ht="12.75" x14ac:dyDescent="0.25">
      <c r="A77" s="325"/>
      <c r="B77" s="326"/>
      <c r="C77" s="80" t="s">
        <v>150</v>
      </c>
      <c r="D77" s="327"/>
      <c r="E77" s="329"/>
      <c r="F77" s="352"/>
      <c r="G77" s="332"/>
      <c r="H77" s="255"/>
      <c r="I77" s="257"/>
    </row>
    <row r="78" spans="1:9" s="77" customFormat="1" ht="12.75" x14ac:dyDescent="0.25">
      <c r="A78" s="325"/>
      <c r="B78" s="326"/>
      <c r="C78" s="80" t="s">
        <v>151</v>
      </c>
      <c r="D78" s="327"/>
      <c r="E78" s="329"/>
      <c r="F78" s="352"/>
      <c r="G78" s="332"/>
      <c r="H78" s="255"/>
      <c r="I78" s="257"/>
    </row>
    <row r="79" spans="1:9" s="77" customFormat="1" ht="12.75" x14ac:dyDescent="0.25">
      <c r="A79" s="325"/>
      <c r="B79" s="326"/>
      <c r="C79" s="85" t="s">
        <v>152</v>
      </c>
      <c r="D79" s="327"/>
      <c r="E79" s="330"/>
      <c r="F79" s="352"/>
      <c r="G79" s="333"/>
      <c r="H79" s="334"/>
      <c r="I79" s="335"/>
    </row>
    <row r="80" spans="1:9" s="77" customFormat="1" ht="12.75" x14ac:dyDescent="0.25">
      <c r="A80" s="309">
        <v>11</v>
      </c>
      <c r="B80" s="312" t="s">
        <v>235</v>
      </c>
      <c r="C80" s="41" t="s">
        <v>216</v>
      </c>
      <c r="D80" s="315" t="s">
        <v>6</v>
      </c>
      <c r="E80" s="319"/>
      <c r="F80" s="352"/>
      <c r="G80" s="317">
        <f>((E80*F12)+E80)</f>
        <v>0</v>
      </c>
      <c r="H80" s="291"/>
      <c r="I80" s="294"/>
    </row>
    <row r="81" spans="1:9" s="77" customFormat="1" ht="12.75" x14ac:dyDescent="0.25">
      <c r="A81" s="310"/>
      <c r="B81" s="313"/>
      <c r="C81" s="86" t="s">
        <v>218</v>
      </c>
      <c r="D81" s="316"/>
      <c r="E81" s="320"/>
      <c r="F81" s="352"/>
      <c r="G81" s="318"/>
      <c r="H81" s="292"/>
      <c r="I81" s="295"/>
    </row>
    <row r="82" spans="1:9" s="77" customFormat="1" ht="12.75" x14ac:dyDescent="0.25">
      <c r="A82" s="310"/>
      <c r="B82" s="313"/>
      <c r="C82" s="86" t="s">
        <v>219</v>
      </c>
      <c r="D82" s="316"/>
      <c r="E82" s="320"/>
      <c r="F82" s="352"/>
      <c r="G82" s="318"/>
      <c r="H82" s="292"/>
      <c r="I82" s="295"/>
    </row>
    <row r="83" spans="1:9" s="77" customFormat="1" ht="12.75" x14ac:dyDescent="0.25">
      <c r="A83" s="310"/>
      <c r="B83" s="313"/>
      <c r="C83" s="86" t="s">
        <v>220</v>
      </c>
      <c r="D83" s="316"/>
      <c r="E83" s="320"/>
      <c r="F83" s="352"/>
      <c r="G83" s="318"/>
      <c r="H83" s="292"/>
      <c r="I83" s="295"/>
    </row>
    <row r="84" spans="1:9" s="77" customFormat="1" ht="12.75" x14ac:dyDescent="0.25">
      <c r="A84" s="310"/>
      <c r="B84" s="313"/>
      <c r="C84" s="86" t="s">
        <v>221</v>
      </c>
      <c r="D84" s="316"/>
      <c r="E84" s="320"/>
      <c r="F84" s="352"/>
      <c r="G84" s="318"/>
      <c r="H84" s="292"/>
      <c r="I84" s="295"/>
    </row>
    <row r="85" spans="1:9" s="77" customFormat="1" ht="12.75" x14ac:dyDescent="0.25">
      <c r="A85" s="311"/>
      <c r="B85" s="314"/>
      <c r="C85" s="87" t="s">
        <v>217</v>
      </c>
      <c r="D85" s="316"/>
      <c r="E85" s="321"/>
      <c r="F85" s="352"/>
      <c r="G85" s="318"/>
      <c r="H85" s="292"/>
      <c r="I85" s="295"/>
    </row>
    <row r="86" spans="1:9" s="77" customFormat="1" ht="12.75" x14ac:dyDescent="0.25">
      <c r="A86" s="297">
        <v>12</v>
      </c>
      <c r="B86" s="247" t="s">
        <v>32</v>
      </c>
      <c r="C86" s="88" t="s">
        <v>174</v>
      </c>
      <c r="D86" s="300" t="s">
        <v>6</v>
      </c>
      <c r="E86" s="303"/>
      <c r="F86" s="352"/>
      <c r="G86" s="306">
        <f>((E86*F12)+E86)</f>
        <v>0</v>
      </c>
      <c r="H86" s="308"/>
      <c r="I86" s="277"/>
    </row>
    <row r="87" spans="1:9" s="77" customFormat="1" ht="12.75" x14ac:dyDescent="0.25">
      <c r="A87" s="297"/>
      <c r="B87" s="247"/>
      <c r="C87" s="88" t="s">
        <v>173</v>
      </c>
      <c r="D87" s="301"/>
      <c r="E87" s="304"/>
      <c r="F87" s="352"/>
      <c r="G87" s="307"/>
      <c r="H87" s="255"/>
      <c r="I87" s="257"/>
    </row>
    <row r="88" spans="1:9" s="77" customFormat="1" ht="12.75" x14ac:dyDescent="0.25">
      <c r="A88" s="297"/>
      <c r="B88" s="247"/>
      <c r="C88" s="88" t="s">
        <v>168</v>
      </c>
      <c r="D88" s="301"/>
      <c r="E88" s="304"/>
      <c r="F88" s="352"/>
      <c r="G88" s="307"/>
      <c r="H88" s="255"/>
      <c r="I88" s="257"/>
    </row>
    <row r="89" spans="1:9" s="77" customFormat="1" ht="12.75" x14ac:dyDescent="0.25">
      <c r="A89" s="297"/>
      <c r="B89" s="247"/>
      <c r="C89" s="88" t="s">
        <v>169</v>
      </c>
      <c r="D89" s="301"/>
      <c r="E89" s="304"/>
      <c r="F89" s="352"/>
      <c r="G89" s="307"/>
      <c r="H89" s="255"/>
      <c r="I89" s="257"/>
    </row>
    <row r="90" spans="1:9" s="77" customFormat="1" ht="12.75" x14ac:dyDescent="0.25">
      <c r="A90" s="297"/>
      <c r="B90" s="247"/>
      <c r="C90" s="88" t="s">
        <v>170</v>
      </c>
      <c r="D90" s="301"/>
      <c r="E90" s="304"/>
      <c r="F90" s="352"/>
      <c r="G90" s="307"/>
      <c r="H90" s="255"/>
      <c r="I90" s="257"/>
    </row>
    <row r="91" spans="1:9" s="77" customFormat="1" ht="12.75" x14ac:dyDescent="0.25">
      <c r="A91" s="297"/>
      <c r="B91" s="247"/>
      <c r="C91" s="88" t="s">
        <v>171</v>
      </c>
      <c r="D91" s="301"/>
      <c r="E91" s="304"/>
      <c r="F91" s="352"/>
      <c r="G91" s="307"/>
      <c r="H91" s="255"/>
      <c r="I91" s="257"/>
    </row>
    <row r="92" spans="1:9" s="77" customFormat="1" ht="12.75" x14ac:dyDescent="0.25">
      <c r="A92" s="297"/>
      <c r="B92" s="247"/>
      <c r="C92" s="88" t="s">
        <v>172</v>
      </c>
      <c r="D92" s="301"/>
      <c r="E92" s="304"/>
      <c r="F92" s="352"/>
      <c r="G92" s="307"/>
      <c r="H92" s="255"/>
      <c r="I92" s="257"/>
    </row>
    <row r="93" spans="1:9" s="77" customFormat="1" ht="12.75" x14ac:dyDescent="0.25">
      <c r="A93" s="298"/>
      <c r="B93" s="299"/>
      <c r="C93" s="89" t="s">
        <v>77</v>
      </c>
      <c r="D93" s="302"/>
      <c r="E93" s="305"/>
      <c r="F93" s="352"/>
      <c r="G93" s="307"/>
      <c r="H93" s="255"/>
      <c r="I93" s="257"/>
    </row>
    <row r="94" spans="1:9" s="77" customFormat="1" ht="15" customHeight="1" x14ac:dyDescent="0.25">
      <c r="A94" s="278">
        <f>A86+1</f>
        <v>13</v>
      </c>
      <c r="B94" s="281" t="s">
        <v>33</v>
      </c>
      <c r="C94" s="90" t="s">
        <v>78</v>
      </c>
      <c r="D94" s="284" t="s">
        <v>6</v>
      </c>
      <c r="E94" s="285"/>
      <c r="F94" s="352"/>
      <c r="G94" s="288">
        <f>((E94*F12)+E94)</f>
        <v>0</v>
      </c>
      <c r="H94" s="291"/>
      <c r="I94" s="294"/>
    </row>
    <row r="95" spans="1:9" s="77" customFormat="1" ht="12.75" x14ac:dyDescent="0.25">
      <c r="A95" s="279"/>
      <c r="B95" s="282"/>
      <c r="C95" s="91" t="s">
        <v>175</v>
      </c>
      <c r="D95" s="284"/>
      <c r="E95" s="286"/>
      <c r="F95" s="352"/>
      <c r="G95" s="289"/>
      <c r="H95" s="292"/>
      <c r="I95" s="295"/>
    </row>
    <row r="96" spans="1:9" s="77" customFormat="1" ht="12.75" x14ac:dyDescent="0.25">
      <c r="A96" s="279"/>
      <c r="B96" s="282"/>
      <c r="C96" s="91" t="s">
        <v>172</v>
      </c>
      <c r="D96" s="284"/>
      <c r="E96" s="286"/>
      <c r="F96" s="352"/>
      <c r="G96" s="289"/>
      <c r="H96" s="292"/>
      <c r="I96" s="295"/>
    </row>
    <row r="97" spans="1:9" s="77" customFormat="1" ht="12.75" x14ac:dyDescent="0.25">
      <c r="A97" s="280"/>
      <c r="B97" s="283"/>
      <c r="C97" s="42" t="s">
        <v>176</v>
      </c>
      <c r="D97" s="284"/>
      <c r="E97" s="287"/>
      <c r="F97" s="352"/>
      <c r="G97" s="290"/>
      <c r="H97" s="293"/>
      <c r="I97" s="296"/>
    </row>
    <row r="98" spans="1:9" s="77" customFormat="1" ht="12.75" x14ac:dyDescent="0.25">
      <c r="A98" s="235">
        <v>14</v>
      </c>
      <c r="B98" s="236" t="s">
        <v>241</v>
      </c>
      <c r="C98" s="79" t="s">
        <v>236</v>
      </c>
      <c r="D98" s="237" t="s">
        <v>6</v>
      </c>
      <c r="E98" s="238"/>
      <c r="F98" s="352"/>
      <c r="G98" s="239">
        <f>((E98*F12)+E98)</f>
        <v>0</v>
      </c>
      <c r="H98" s="240"/>
      <c r="I98" s="241"/>
    </row>
    <row r="99" spans="1:9" s="77" customFormat="1" ht="12.75" x14ac:dyDescent="0.25">
      <c r="A99" s="235"/>
      <c r="B99" s="236"/>
      <c r="C99" s="80" t="s">
        <v>237</v>
      </c>
      <c r="D99" s="237"/>
      <c r="E99" s="238"/>
      <c r="F99" s="352"/>
      <c r="G99" s="239"/>
      <c r="H99" s="240"/>
      <c r="I99" s="241"/>
    </row>
    <row r="100" spans="1:9" s="77" customFormat="1" ht="12.75" x14ac:dyDescent="0.25">
      <c r="A100" s="235"/>
      <c r="B100" s="236"/>
      <c r="C100" s="80" t="s">
        <v>238</v>
      </c>
      <c r="D100" s="237"/>
      <c r="E100" s="238"/>
      <c r="F100" s="352"/>
      <c r="G100" s="239"/>
      <c r="H100" s="240"/>
      <c r="I100" s="241"/>
    </row>
    <row r="101" spans="1:9" s="77" customFormat="1" ht="12.75" x14ac:dyDescent="0.25">
      <c r="A101" s="235"/>
      <c r="B101" s="236"/>
      <c r="C101" s="85" t="s">
        <v>239</v>
      </c>
      <c r="D101" s="237"/>
      <c r="E101" s="238"/>
      <c r="F101" s="352"/>
      <c r="G101" s="239"/>
      <c r="H101" s="240"/>
      <c r="I101" s="241"/>
    </row>
    <row r="102" spans="1:9" s="77" customFormat="1" ht="12.75" x14ac:dyDescent="0.25">
      <c r="A102" s="259">
        <v>15</v>
      </c>
      <c r="B102" s="262" t="s">
        <v>240</v>
      </c>
      <c r="C102" s="9" t="s">
        <v>236</v>
      </c>
      <c r="D102" s="265" t="s">
        <v>6</v>
      </c>
      <c r="E102" s="268"/>
      <c r="F102" s="352"/>
      <c r="G102" s="271">
        <f>((E102*F12)+E102)</f>
        <v>0</v>
      </c>
      <c r="H102" s="274"/>
      <c r="I102" s="242"/>
    </row>
    <row r="103" spans="1:9" s="77" customFormat="1" ht="12.75" x14ac:dyDescent="0.25">
      <c r="A103" s="260"/>
      <c r="B103" s="263"/>
      <c r="C103" s="10" t="s">
        <v>237</v>
      </c>
      <c r="D103" s="266"/>
      <c r="E103" s="269"/>
      <c r="F103" s="352"/>
      <c r="G103" s="272"/>
      <c r="H103" s="275"/>
      <c r="I103" s="243"/>
    </row>
    <row r="104" spans="1:9" s="77" customFormat="1" ht="12.75" x14ac:dyDescent="0.25">
      <c r="A104" s="260"/>
      <c r="B104" s="263"/>
      <c r="C104" s="10" t="s">
        <v>238</v>
      </c>
      <c r="D104" s="266"/>
      <c r="E104" s="269"/>
      <c r="F104" s="352"/>
      <c r="G104" s="272"/>
      <c r="H104" s="275"/>
      <c r="I104" s="243"/>
    </row>
    <row r="105" spans="1:9" s="77" customFormat="1" ht="12.75" x14ac:dyDescent="0.25">
      <c r="A105" s="261"/>
      <c r="B105" s="264"/>
      <c r="C105" s="11" t="s">
        <v>239</v>
      </c>
      <c r="D105" s="267"/>
      <c r="E105" s="270"/>
      <c r="F105" s="352"/>
      <c r="G105" s="273"/>
      <c r="H105" s="276"/>
      <c r="I105" s="244"/>
    </row>
    <row r="106" spans="1:9" s="77" customFormat="1" ht="12.75" x14ac:dyDescent="0.25">
      <c r="A106" s="245">
        <v>16</v>
      </c>
      <c r="B106" s="247" t="s">
        <v>242</v>
      </c>
      <c r="C106" s="80" t="s">
        <v>236</v>
      </c>
      <c r="D106" s="249" t="s">
        <v>6</v>
      </c>
      <c r="E106" s="251"/>
      <c r="F106" s="352"/>
      <c r="G106" s="253">
        <f>((E106*F12)+E106)</f>
        <v>0</v>
      </c>
      <c r="H106" s="255"/>
      <c r="I106" s="257"/>
    </row>
    <row r="107" spans="1:9" s="77" customFormat="1" ht="12.75" x14ac:dyDescent="0.25">
      <c r="A107" s="245"/>
      <c r="B107" s="247"/>
      <c r="C107" s="80" t="s">
        <v>237</v>
      </c>
      <c r="D107" s="237"/>
      <c r="E107" s="251"/>
      <c r="F107" s="352"/>
      <c r="G107" s="253"/>
      <c r="H107" s="255"/>
      <c r="I107" s="257"/>
    </row>
    <row r="108" spans="1:9" s="77" customFormat="1" ht="12.75" x14ac:dyDescent="0.25">
      <c r="A108" s="245"/>
      <c r="B108" s="247"/>
      <c r="C108" s="80" t="s">
        <v>238</v>
      </c>
      <c r="D108" s="237"/>
      <c r="E108" s="251"/>
      <c r="F108" s="352"/>
      <c r="G108" s="253"/>
      <c r="H108" s="255"/>
      <c r="I108" s="257"/>
    </row>
    <row r="109" spans="1:9" s="77" customFormat="1" ht="13.5" thickBot="1" x14ac:dyDescent="0.3">
      <c r="A109" s="246"/>
      <c r="B109" s="248"/>
      <c r="C109" s="96" t="s">
        <v>239</v>
      </c>
      <c r="D109" s="250"/>
      <c r="E109" s="252"/>
      <c r="F109" s="353"/>
      <c r="G109" s="254"/>
      <c r="H109" s="256"/>
      <c r="I109" s="258"/>
    </row>
  </sheetData>
  <sheetProtection algorithmName="SHA-512" hashValue="n5wBK/4v4mzNav9FbWbnF7FMJxnXjOdns47m/7rKz+penkh4KpDs/m65fGHOyyFouAPgp3P+Qqi59L/56Z/unw==" saltValue="Sh2CLZk9IjsG+ZC/DZ70ug==" spinCount="100000" sheet="1" objects="1" scenarios="1"/>
  <mergeCells count="123">
    <mergeCell ref="A8:I8"/>
    <mergeCell ref="A9:I9"/>
    <mergeCell ref="A10:A11"/>
    <mergeCell ref="B10:B11"/>
    <mergeCell ref="C10:C11"/>
    <mergeCell ref="D10:D11"/>
    <mergeCell ref="E10:E11"/>
    <mergeCell ref="F10:F11"/>
    <mergeCell ref="G10:G11"/>
    <mergeCell ref="H10:I10"/>
    <mergeCell ref="H12:H15"/>
    <mergeCell ref="I12:I15"/>
    <mergeCell ref="A16:A24"/>
    <mergeCell ref="B16:B24"/>
    <mergeCell ref="D16:D24"/>
    <mergeCell ref="E16:E24"/>
    <mergeCell ref="G16:G24"/>
    <mergeCell ref="H16:H24"/>
    <mergeCell ref="I16:I24"/>
    <mergeCell ref="A12:A15"/>
    <mergeCell ref="B12:B15"/>
    <mergeCell ref="D12:D15"/>
    <mergeCell ref="E12:E15"/>
    <mergeCell ref="F12:F109"/>
    <mergeCell ref="G12:G15"/>
    <mergeCell ref="A25:A34"/>
    <mergeCell ref="B25:B34"/>
    <mergeCell ref="D25:D34"/>
    <mergeCell ref="E25:E34"/>
    <mergeCell ref="G25:G34"/>
    <mergeCell ref="H25:H34"/>
    <mergeCell ref="I25:I34"/>
    <mergeCell ref="A35:A39"/>
    <mergeCell ref="B35:B39"/>
    <mergeCell ref="D35:D39"/>
    <mergeCell ref="E35:E39"/>
    <mergeCell ref="G35:G39"/>
    <mergeCell ref="H35:H39"/>
    <mergeCell ref="I35:I39"/>
    <mergeCell ref="I40:I42"/>
    <mergeCell ref="A43:A53"/>
    <mergeCell ref="B43:B53"/>
    <mergeCell ref="D43:D53"/>
    <mergeCell ref="E43:E53"/>
    <mergeCell ref="G43:G53"/>
    <mergeCell ref="H43:H53"/>
    <mergeCell ref="I43:I53"/>
    <mergeCell ref="A40:A42"/>
    <mergeCell ref="B40:B42"/>
    <mergeCell ref="D40:D42"/>
    <mergeCell ref="E40:E42"/>
    <mergeCell ref="G40:G42"/>
    <mergeCell ref="H40:H42"/>
    <mergeCell ref="I54:I60"/>
    <mergeCell ref="A61:A65"/>
    <mergeCell ref="B61:B65"/>
    <mergeCell ref="D61:D65"/>
    <mergeCell ref="E61:E65"/>
    <mergeCell ref="G61:G65"/>
    <mergeCell ref="H61:H65"/>
    <mergeCell ref="I61:I65"/>
    <mergeCell ref="A54:A60"/>
    <mergeCell ref="B54:B60"/>
    <mergeCell ref="D54:D60"/>
    <mergeCell ref="E54:E60"/>
    <mergeCell ref="G54:G60"/>
    <mergeCell ref="H54:H60"/>
    <mergeCell ref="A80:A85"/>
    <mergeCell ref="B80:B85"/>
    <mergeCell ref="D80:D85"/>
    <mergeCell ref="G80:G85"/>
    <mergeCell ref="H80:H85"/>
    <mergeCell ref="I80:I85"/>
    <mergeCell ref="E80:E85"/>
    <mergeCell ref="I66:I69"/>
    <mergeCell ref="A70:A79"/>
    <mergeCell ref="B70:B79"/>
    <mergeCell ref="D70:D79"/>
    <mergeCell ref="E70:E79"/>
    <mergeCell ref="G70:G79"/>
    <mergeCell ref="H70:H79"/>
    <mergeCell ref="I70:I79"/>
    <mergeCell ref="A66:A69"/>
    <mergeCell ref="B66:B69"/>
    <mergeCell ref="D66:D69"/>
    <mergeCell ref="E66:E69"/>
    <mergeCell ref="G66:G69"/>
    <mergeCell ref="H66:H69"/>
    <mergeCell ref="I86:I93"/>
    <mergeCell ref="A94:A97"/>
    <mergeCell ref="B94:B97"/>
    <mergeCell ref="D94:D97"/>
    <mergeCell ref="E94:E97"/>
    <mergeCell ref="G94:G97"/>
    <mergeCell ref="H94:H97"/>
    <mergeCell ref="I94:I97"/>
    <mergeCell ref="A86:A93"/>
    <mergeCell ref="B86:B93"/>
    <mergeCell ref="D86:D93"/>
    <mergeCell ref="E86:E93"/>
    <mergeCell ref="G86:G93"/>
    <mergeCell ref="H86:H93"/>
    <mergeCell ref="A98:A101"/>
    <mergeCell ref="B98:B101"/>
    <mergeCell ref="D98:D101"/>
    <mergeCell ref="E98:E101"/>
    <mergeCell ref="G98:G101"/>
    <mergeCell ref="H98:H101"/>
    <mergeCell ref="I98:I101"/>
    <mergeCell ref="I102:I105"/>
    <mergeCell ref="A106:A109"/>
    <mergeCell ref="B106:B109"/>
    <mergeCell ref="D106:D109"/>
    <mergeCell ref="E106:E109"/>
    <mergeCell ref="G106:G109"/>
    <mergeCell ref="H106:H109"/>
    <mergeCell ref="I106:I109"/>
    <mergeCell ref="A102:A105"/>
    <mergeCell ref="B102:B105"/>
    <mergeCell ref="D102:D105"/>
    <mergeCell ref="E102:E105"/>
    <mergeCell ref="G102:G105"/>
    <mergeCell ref="H102:H10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159C1-DE4D-4EFF-8F2E-B0EB69F3438E}">
  <dimension ref="A1:J242"/>
  <sheetViews>
    <sheetView zoomScale="70" zoomScaleNormal="70" workbookViewId="0">
      <selection activeCell="H8" sqref="H8:H16"/>
    </sheetView>
  </sheetViews>
  <sheetFormatPr baseColWidth="10" defaultColWidth="45" defaultRowHeight="15" x14ac:dyDescent="0.25"/>
  <cols>
    <col min="1" max="1" width="8" style="97" customWidth="1"/>
    <col min="2" max="2" width="39.140625" style="98" bestFit="1" customWidth="1"/>
    <col min="3" max="3" width="102.85546875" style="98" customWidth="1"/>
    <col min="4" max="4" width="13.7109375" style="99" customWidth="1"/>
    <col min="5" max="5" width="13.7109375" style="100" customWidth="1"/>
    <col min="6" max="6" width="11.5703125" style="97" customWidth="1"/>
    <col min="7" max="7" width="13.7109375" style="97" customWidth="1"/>
    <col min="8" max="9" width="15.7109375" style="97" customWidth="1"/>
    <col min="10" max="16384" width="45" style="55"/>
  </cols>
  <sheetData>
    <row r="1" spans="1:10" ht="105" customHeight="1" x14ac:dyDescent="0.25">
      <c r="A1" s="414" t="s">
        <v>223</v>
      </c>
      <c r="B1" s="414"/>
      <c r="C1" s="414"/>
      <c r="D1" s="414"/>
      <c r="E1" s="414"/>
      <c r="F1" s="414"/>
      <c r="G1" s="414"/>
      <c r="H1" s="414"/>
      <c r="I1" s="414"/>
    </row>
    <row r="3" spans="1:10" ht="15.75" thickBot="1" x14ac:dyDescent="0.3"/>
    <row r="4" spans="1:10" ht="50.25" customHeight="1" thickTop="1" thickBot="1" x14ac:dyDescent="0.3">
      <c r="A4" s="411" t="s">
        <v>222</v>
      </c>
      <c r="B4" s="412"/>
      <c r="C4" s="412"/>
      <c r="D4" s="412"/>
      <c r="E4" s="412"/>
      <c r="F4" s="412"/>
      <c r="G4" s="412"/>
      <c r="H4" s="412"/>
      <c r="I4" s="413"/>
    </row>
    <row r="5" spans="1:10" ht="26.25" customHeight="1" thickTop="1" thickBot="1" x14ac:dyDescent="0.3">
      <c r="A5" s="393"/>
      <c r="B5" s="394"/>
      <c r="C5" s="394"/>
      <c r="D5" s="394"/>
      <c r="E5" s="394"/>
      <c r="F5" s="394"/>
      <c r="G5" s="395"/>
    </row>
    <row r="6" spans="1:10" s="57" customFormat="1" ht="33" customHeight="1" x14ac:dyDescent="0.25">
      <c r="A6" s="396" t="s">
        <v>2</v>
      </c>
      <c r="B6" s="397" t="s">
        <v>3</v>
      </c>
      <c r="C6" s="399" t="s">
        <v>10</v>
      </c>
      <c r="D6" s="407" t="s">
        <v>224</v>
      </c>
      <c r="E6" s="400" t="s">
        <v>16</v>
      </c>
      <c r="F6" s="402" t="s">
        <v>18</v>
      </c>
      <c r="G6" s="402" t="s">
        <v>17</v>
      </c>
      <c r="H6" s="402" t="s">
        <v>225</v>
      </c>
      <c r="I6" s="416" t="s">
        <v>226</v>
      </c>
    </row>
    <row r="7" spans="1:10" s="57" customFormat="1" ht="18.75" thickBot="1" x14ac:dyDescent="0.3">
      <c r="A7" s="159"/>
      <c r="B7" s="398"/>
      <c r="C7" s="167"/>
      <c r="D7" s="408"/>
      <c r="E7" s="401"/>
      <c r="F7" s="163"/>
      <c r="G7" s="163"/>
      <c r="H7" s="163"/>
      <c r="I7" s="417"/>
    </row>
    <row r="8" spans="1:10" s="58" customFormat="1" ht="18" x14ac:dyDescent="0.25">
      <c r="A8" s="171">
        <v>1</v>
      </c>
      <c r="B8" s="391" t="s">
        <v>189</v>
      </c>
      <c r="C8" s="1" t="s">
        <v>43</v>
      </c>
      <c r="D8" s="409">
        <v>100</v>
      </c>
      <c r="E8" s="405">
        <f>'lot1  vêtements de travail '!E12</f>
        <v>0</v>
      </c>
      <c r="F8" s="381">
        <v>8.5000000000000006E-2</v>
      </c>
      <c r="G8" s="387">
        <f>((E8*$F$8)+E8)</f>
        <v>0</v>
      </c>
      <c r="H8" s="376">
        <f>D8*E8</f>
        <v>0</v>
      </c>
      <c r="I8" s="379">
        <f>D8*G8</f>
        <v>0</v>
      </c>
    </row>
    <row r="9" spans="1:10" s="58" customFormat="1" ht="18" x14ac:dyDescent="0.25">
      <c r="A9" s="171"/>
      <c r="B9" s="391"/>
      <c r="C9" s="1" t="s">
        <v>188</v>
      </c>
      <c r="D9" s="410"/>
      <c r="E9" s="406"/>
      <c r="F9" s="382"/>
      <c r="G9" s="387"/>
      <c r="H9" s="376"/>
      <c r="I9" s="379"/>
    </row>
    <row r="10" spans="1:10" s="58" customFormat="1" ht="18" x14ac:dyDescent="0.25">
      <c r="A10" s="171"/>
      <c r="B10" s="391"/>
      <c r="C10" s="1" t="s">
        <v>36</v>
      </c>
      <c r="D10" s="410"/>
      <c r="E10" s="406"/>
      <c r="F10" s="382"/>
      <c r="G10" s="387"/>
      <c r="H10" s="376"/>
      <c r="I10" s="379"/>
    </row>
    <row r="11" spans="1:10" s="58" customFormat="1" ht="18" x14ac:dyDescent="0.25">
      <c r="A11" s="171"/>
      <c r="B11" s="391"/>
      <c r="C11" s="1" t="s">
        <v>37</v>
      </c>
      <c r="D11" s="410"/>
      <c r="E11" s="406"/>
      <c r="F11" s="382"/>
      <c r="G11" s="387"/>
      <c r="H11" s="376"/>
      <c r="I11" s="379"/>
    </row>
    <row r="12" spans="1:10" s="58" customFormat="1" ht="18" x14ac:dyDescent="0.25">
      <c r="A12" s="171"/>
      <c r="B12" s="391"/>
      <c r="C12" s="1" t="s">
        <v>38</v>
      </c>
      <c r="D12" s="410"/>
      <c r="E12" s="406"/>
      <c r="F12" s="382"/>
      <c r="G12" s="387"/>
      <c r="H12" s="376"/>
      <c r="I12" s="379"/>
      <c r="J12" s="101"/>
    </row>
    <row r="13" spans="1:10" s="58" customFormat="1" ht="18" x14ac:dyDescent="0.25">
      <c r="A13" s="171"/>
      <c r="B13" s="391"/>
      <c r="C13" s="1" t="s">
        <v>39</v>
      </c>
      <c r="D13" s="410"/>
      <c r="E13" s="406"/>
      <c r="F13" s="382"/>
      <c r="G13" s="387"/>
      <c r="H13" s="376"/>
      <c r="I13" s="379"/>
    </row>
    <row r="14" spans="1:10" s="58" customFormat="1" ht="18" x14ac:dyDescent="0.25">
      <c r="A14" s="171"/>
      <c r="B14" s="391"/>
      <c r="C14" s="1" t="s">
        <v>41</v>
      </c>
      <c r="D14" s="410"/>
      <c r="E14" s="406"/>
      <c r="F14" s="382"/>
      <c r="G14" s="387"/>
      <c r="H14" s="376"/>
      <c r="I14" s="379"/>
    </row>
    <row r="15" spans="1:10" s="58" customFormat="1" ht="25.5" x14ac:dyDescent="0.25">
      <c r="A15" s="171"/>
      <c r="B15" s="391"/>
      <c r="C15" s="1" t="s">
        <v>186</v>
      </c>
      <c r="D15" s="410"/>
      <c r="E15" s="406"/>
      <c r="F15" s="382"/>
      <c r="G15" s="387"/>
      <c r="H15" s="376"/>
      <c r="I15" s="379"/>
    </row>
    <row r="16" spans="1:10" s="58" customFormat="1" ht="18" x14ac:dyDescent="0.25">
      <c r="A16" s="172"/>
      <c r="B16" s="404"/>
      <c r="C16" s="2" t="s">
        <v>187</v>
      </c>
      <c r="D16" s="410"/>
      <c r="E16" s="406"/>
      <c r="F16" s="382"/>
      <c r="G16" s="388"/>
      <c r="H16" s="377"/>
      <c r="I16" s="380"/>
    </row>
    <row r="17" spans="1:9" s="59" customFormat="1" ht="21.75" customHeight="1" x14ac:dyDescent="0.25">
      <c r="A17" s="170">
        <v>2</v>
      </c>
      <c r="B17" s="390" t="s">
        <v>190</v>
      </c>
      <c r="C17" s="3" t="s">
        <v>43</v>
      </c>
      <c r="D17" s="389">
        <v>50</v>
      </c>
      <c r="E17" s="392">
        <f>'lot1  vêtements de travail '!E21</f>
        <v>0</v>
      </c>
      <c r="F17" s="382"/>
      <c r="G17" s="386">
        <f>((E17*$F$8)+E17)</f>
        <v>0</v>
      </c>
      <c r="H17" s="375">
        <f t="shared" ref="H17:H70" si="0">D17*E17</f>
        <v>0</v>
      </c>
      <c r="I17" s="378">
        <f t="shared" ref="I17:I70" si="1">D17*G17</f>
        <v>0</v>
      </c>
    </row>
    <row r="18" spans="1:9" s="59" customFormat="1" x14ac:dyDescent="0.25">
      <c r="A18" s="171"/>
      <c r="B18" s="391"/>
      <c r="C18" s="1" t="s">
        <v>44</v>
      </c>
      <c r="D18" s="389"/>
      <c r="E18" s="392"/>
      <c r="F18" s="382"/>
      <c r="G18" s="387"/>
      <c r="H18" s="376"/>
      <c r="I18" s="379"/>
    </row>
    <row r="19" spans="1:9" s="59" customFormat="1" x14ac:dyDescent="0.25">
      <c r="A19" s="171"/>
      <c r="B19" s="391"/>
      <c r="C19" s="1" t="s">
        <v>36</v>
      </c>
      <c r="D19" s="389"/>
      <c r="E19" s="392"/>
      <c r="F19" s="382"/>
      <c r="G19" s="387"/>
      <c r="H19" s="376"/>
      <c r="I19" s="379"/>
    </row>
    <row r="20" spans="1:9" s="59" customFormat="1" x14ac:dyDescent="0.25">
      <c r="A20" s="171"/>
      <c r="B20" s="391"/>
      <c r="C20" s="1" t="s">
        <v>45</v>
      </c>
      <c r="D20" s="389"/>
      <c r="E20" s="392"/>
      <c r="F20" s="382"/>
      <c r="G20" s="387"/>
      <c r="H20" s="376"/>
      <c r="I20" s="379"/>
    </row>
    <row r="21" spans="1:9" s="59" customFormat="1" x14ac:dyDescent="0.25">
      <c r="A21" s="171"/>
      <c r="B21" s="391"/>
      <c r="C21" s="1" t="s">
        <v>38</v>
      </c>
      <c r="D21" s="389"/>
      <c r="E21" s="392"/>
      <c r="F21" s="382"/>
      <c r="G21" s="387"/>
      <c r="H21" s="376"/>
      <c r="I21" s="379"/>
    </row>
    <row r="22" spans="1:9" s="59" customFormat="1" x14ac:dyDescent="0.25">
      <c r="A22" s="171"/>
      <c r="B22" s="391"/>
      <c r="C22" s="1" t="s">
        <v>39</v>
      </c>
      <c r="D22" s="389"/>
      <c r="E22" s="392"/>
      <c r="F22" s="382"/>
      <c r="G22" s="387"/>
      <c r="H22" s="376"/>
      <c r="I22" s="379"/>
    </row>
    <row r="23" spans="1:9" s="59" customFormat="1" x14ac:dyDescent="0.25">
      <c r="A23" s="171"/>
      <c r="B23" s="391"/>
      <c r="C23" s="1" t="s">
        <v>46</v>
      </c>
      <c r="D23" s="389"/>
      <c r="E23" s="392"/>
      <c r="F23" s="382"/>
      <c r="G23" s="387"/>
      <c r="H23" s="376"/>
      <c r="I23" s="379"/>
    </row>
    <row r="24" spans="1:9" s="59" customFormat="1" ht="25.5" x14ac:dyDescent="0.25">
      <c r="A24" s="171"/>
      <c r="B24" s="391"/>
      <c r="C24" s="1" t="s">
        <v>186</v>
      </c>
      <c r="D24" s="389"/>
      <c r="E24" s="392"/>
      <c r="F24" s="382"/>
      <c r="G24" s="387"/>
      <c r="H24" s="376"/>
      <c r="I24" s="379"/>
    </row>
    <row r="25" spans="1:9" s="59" customFormat="1" x14ac:dyDescent="0.25">
      <c r="A25" s="172"/>
      <c r="B25" s="404"/>
      <c r="C25" s="2" t="s">
        <v>187</v>
      </c>
      <c r="D25" s="389"/>
      <c r="E25" s="392"/>
      <c r="F25" s="382"/>
      <c r="G25" s="388"/>
      <c r="H25" s="377"/>
      <c r="I25" s="380"/>
    </row>
    <row r="26" spans="1:9" s="60" customFormat="1" ht="19.5" customHeight="1" x14ac:dyDescent="0.25">
      <c r="A26" s="170">
        <v>3</v>
      </c>
      <c r="B26" s="390" t="s">
        <v>191</v>
      </c>
      <c r="C26" s="3" t="s">
        <v>47</v>
      </c>
      <c r="D26" s="389">
        <v>50</v>
      </c>
      <c r="E26" s="392">
        <f>'lot1  vêtements de travail '!E30</f>
        <v>0</v>
      </c>
      <c r="F26" s="382"/>
      <c r="G26" s="386">
        <f t="shared" ref="G26:G70" si="2">((E26*$F$8)+E26)</f>
        <v>0</v>
      </c>
      <c r="H26" s="375">
        <f t="shared" si="0"/>
        <v>0</v>
      </c>
      <c r="I26" s="378">
        <f>D26*G26</f>
        <v>0</v>
      </c>
    </row>
    <row r="27" spans="1:9" s="60" customFormat="1" x14ac:dyDescent="0.25">
      <c r="A27" s="171"/>
      <c r="B27" s="391"/>
      <c r="C27" s="1" t="s">
        <v>48</v>
      </c>
      <c r="D27" s="389"/>
      <c r="E27" s="392"/>
      <c r="F27" s="382"/>
      <c r="G27" s="387"/>
      <c r="H27" s="376"/>
      <c r="I27" s="379"/>
    </row>
    <row r="28" spans="1:9" s="60" customFormat="1" x14ac:dyDescent="0.25">
      <c r="A28" s="171"/>
      <c r="B28" s="391"/>
      <c r="C28" s="1" t="s">
        <v>36</v>
      </c>
      <c r="D28" s="389"/>
      <c r="E28" s="392"/>
      <c r="F28" s="382"/>
      <c r="G28" s="387"/>
      <c r="H28" s="376"/>
      <c r="I28" s="379"/>
    </row>
    <row r="29" spans="1:9" s="60" customFormat="1" x14ac:dyDescent="0.25">
      <c r="A29" s="171"/>
      <c r="B29" s="391"/>
      <c r="C29" s="1" t="s">
        <v>37</v>
      </c>
      <c r="D29" s="389"/>
      <c r="E29" s="392"/>
      <c r="F29" s="382"/>
      <c r="G29" s="387"/>
      <c r="H29" s="376"/>
      <c r="I29" s="379"/>
    </row>
    <row r="30" spans="1:9" s="60" customFormat="1" x14ac:dyDescent="0.25">
      <c r="A30" s="171"/>
      <c r="B30" s="391"/>
      <c r="C30" s="1" t="s">
        <v>49</v>
      </c>
      <c r="D30" s="389"/>
      <c r="E30" s="392"/>
      <c r="F30" s="382"/>
      <c r="G30" s="387"/>
      <c r="H30" s="376"/>
      <c r="I30" s="379"/>
    </row>
    <row r="31" spans="1:9" s="60" customFormat="1" x14ac:dyDescent="0.25">
      <c r="A31" s="171"/>
      <c r="B31" s="391"/>
      <c r="C31" s="1" t="s">
        <v>42</v>
      </c>
      <c r="D31" s="389"/>
      <c r="E31" s="392"/>
      <c r="F31" s="382"/>
      <c r="G31" s="387"/>
      <c r="H31" s="376"/>
      <c r="I31" s="379"/>
    </row>
    <row r="32" spans="1:9" s="60" customFormat="1" x14ac:dyDescent="0.25">
      <c r="A32" s="171"/>
      <c r="B32" s="391"/>
      <c r="C32" s="1" t="s">
        <v>214</v>
      </c>
      <c r="D32" s="389"/>
      <c r="E32" s="392"/>
      <c r="F32" s="382"/>
      <c r="G32" s="387"/>
      <c r="H32" s="376"/>
      <c r="I32" s="379"/>
    </row>
    <row r="33" spans="1:9" s="60" customFormat="1" ht="25.5" x14ac:dyDescent="0.25">
      <c r="A33" s="172"/>
      <c r="B33" s="404"/>
      <c r="C33" s="2" t="s">
        <v>186</v>
      </c>
      <c r="D33" s="389"/>
      <c r="E33" s="392"/>
      <c r="F33" s="382"/>
      <c r="G33" s="388"/>
      <c r="H33" s="377"/>
      <c r="I33" s="380"/>
    </row>
    <row r="34" spans="1:9" s="60" customFormat="1" ht="15" customHeight="1" x14ac:dyDescent="0.25">
      <c r="A34" s="170">
        <v>4</v>
      </c>
      <c r="B34" s="390" t="s">
        <v>192</v>
      </c>
      <c r="C34" s="3" t="s">
        <v>50</v>
      </c>
      <c r="D34" s="389">
        <v>10</v>
      </c>
      <c r="E34" s="392">
        <f>'lot1  vêtements de travail '!E38</f>
        <v>0</v>
      </c>
      <c r="F34" s="382"/>
      <c r="G34" s="386">
        <f t="shared" si="2"/>
        <v>0</v>
      </c>
      <c r="H34" s="375">
        <f t="shared" si="0"/>
        <v>0</v>
      </c>
      <c r="I34" s="378">
        <f t="shared" si="1"/>
        <v>0</v>
      </c>
    </row>
    <row r="35" spans="1:9" s="60" customFormat="1" x14ac:dyDescent="0.25">
      <c r="A35" s="171"/>
      <c r="B35" s="391"/>
      <c r="C35" s="1" t="s">
        <v>51</v>
      </c>
      <c r="D35" s="389"/>
      <c r="E35" s="392"/>
      <c r="F35" s="382"/>
      <c r="G35" s="387"/>
      <c r="H35" s="376"/>
      <c r="I35" s="379"/>
    </row>
    <row r="36" spans="1:9" s="60" customFormat="1" x14ac:dyDescent="0.25">
      <c r="A36" s="171"/>
      <c r="B36" s="391"/>
      <c r="C36" s="1" t="s">
        <v>52</v>
      </c>
      <c r="D36" s="389"/>
      <c r="E36" s="392"/>
      <c r="F36" s="382"/>
      <c r="G36" s="387"/>
      <c r="H36" s="376"/>
      <c r="I36" s="379"/>
    </row>
    <row r="37" spans="1:9" s="60" customFormat="1" x14ac:dyDescent="0.25">
      <c r="A37" s="171"/>
      <c r="B37" s="391"/>
      <c r="C37" s="1" t="s">
        <v>53</v>
      </c>
      <c r="D37" s="389"/>
      <c r="E37" s="392"/>
      <c r="F37" s="382"/>
      <c r="G37" s="387"/>
      <c r="H37" s="376"/>
      <c r="I37" s="379"/>
    </row>
    <row r="38" spans="1:9" s="60" customFormat="1" x14ac:dyDescent="0.25">
      <c r="A38" s="171"/>
      <c r="B38" s="391"/>
      <c r="C38" s="1" t="s">
        <v>54</v>
      </c>
      <c r="D38" s="389"/>
      <c r="E38" s="392"/>
      <c r="F38" s="382"/>
      <c r="G38" s="387"/>
      <c r="H38" s="376"/>
      <c r="I38" s="379"/>
    </row>
    <row r="39" spans="1:9" s="60" customFormat="1" x14ac:dyDescent="0.25">
      <c r="A39" s="171"/>
      <c r="B39" s="391"/>
      <c r="C39" s="1" t="s">
        <v>55</v>
      </c>
      <c r="D39" s="389"/>
      <c r="E39" s="392"/>
      <c r="F39" s="382"/>
      <c r="G39" s="387"/>
      <c r="H39" s="376"/>
      <c r="I39" s="379"/>
    </row>
    <row r="40" spans="1:9" s="60" customFormat="1" ht="25.5" x14ac:dyDescent="0.25">
      <c r="A40" s="172"/>
      <c r="B40" s="404"/>
      <c r="C40" s="2" t="s">
        <v>158</v>
      </c>
      <c r="D40" s="389"/>
      <c r="E40" s="392"/>
      <c r="F40" s="382"/>
      <c r="G40" s="388"/>
      <c r="H40" s="377"/>
      <c r="I40" s="380"/>
    </row>
    <row r="41" spans="1:9" s="60" customFormat="1" x14ac:dyDescent="0.25">
      <c r="A41" s="170">
        <v>5</v>
      </c>
      <c r="B41" s="390" t="s">
        <v>193</v>
      </c>
      <c r="C41" s="3" t="s">
        <v>209</v>
      </c>
      <c r="D41" s="389">
        <v>10</v>
      </c>
      <c r="E41" s="392">
        <f>'lot1  vêtements de travail '!E45</f>
        <v>0</v>
      </c>
      <c r="F41" s="382"/>
      <c r="G41" s="386">
        <f t="shared" si="2"/>
        <v>0</v>
      </c>
      <c r="H41" s="375">
        <f t="shared" si="0"/>
        <v>0</v>
      </c>
      <c r="I41" s="378">
        <f t="shared" si="1"/>
        <v>0</v>
      </c>
    </row>
    <row r="42" spans="1:9" s="60" customFormat="1" ht="15" customHeight="1" x14ac:dyDescent="0.25">
      <c r="A42" s="171"/>
      <c r="B42" s="391"/>
      <c r="C42" s="1" t="s">
        <v>51</v>
      </c>
      <c r="D42" s="389"/>
      <c r="E42" s="392"/>
      <c r="F42" s="382"/>
      <c r="G42" s="387"/>
      <c r="H42" s="376"/>
      <c r="I42" s="379"/>
    </row>
    <row r="43" spans="1:9" s="60" customFormat="1" x14ac:dyDescent="0.25">
      <c r="A43" s="171"/>
      <c r="B43" s="391"/>
      <c r="C43" s="1" t="s">
        <v>56</v>
      </c>
      <c r="D43" s="389"/>
      <c r="E43" s="392"/>
      <c r="F43" s="382"/>
      <c r="G43" s="387"/>
      <c r="H43" s="376"/>
      <c r="I43" s="379"/>
    </row>
    <row r="44" spans="1:9" s="60" customFormat="1" x14ac:dyDescent="0.25">
      <c r="A44" s="171"/>
      <c r="B44" s="391"/>
      <c r="C44" s="1" t="s">
        <v>57</v>
      </c>
      <c r="D44" s="389"/>
      <c r="E44" s="392"/>
      <c r="F44" s="382"/>
      <c r="G44" s="387"/>
      <c r="H44" s="376"/>
      <c r="I44" s="379"/>
    </row>
    <row r="45" spans="1:9" s="60" customFormat="1" x14ac:dyDescent="0.25">
      <c r="A45" s="171"/>
      <c r="B45" s="391"/>
      <c r="C45" s="1" t="s">
        <v>58</v>
      </c>
      <c r="D45" s="389"/>
      <c r="E45" s="392"/>
      <c r="F45" s="382"/>
      <c r="G45" s="387"/>
      <c r="H45" s="376"/>
      <c r="I45" s="379"/>
    </row>
    <row r="46" spans="1:9" s="60" customFormat="1" x14ac:dyDescent="0.25">
      <c r="A46" s="171"/>
      <c r="B46" s="391"/>
      <c r="C46" s="1" t="s">
        <v>55</v>
      </c>
      <c r="D46" s="389"/>
      <c r="E46" s="392"/>
      <c r="F46" s="382"/>
      <c r="G46" s="387"/>
      <c r="H46" s="376"/>
      <c r="I46" s="379"/>
    </row>
    <row r="47" spans="1:9" s="60" customFormat="1" x14ac:dyDescent="0.25">
      <c r="A47" s="171"/>
      <c r="B47" s="391"/>
      <c r="C47" s="1" t="s">
        <v>215</v>
      </c>
      <c r="D47" s="389"/>
      <c r="E47" s="392"/>
      <c r="F47" s="382"/>
      <c r="G47" s="388"/>
      <c r="H47" s="377"/>
      <c r="I47" s="380"/>
    </row>
    <row r="48" spans="1:9" s="60" customFormat="1" x14ac:dyDescent="0.25">
      <c r="A48" s="170">
        <v>6</v>
      </c>
      <c r="B48" s="390" t="s">
        <v>194</v>
      </c>
      <c r="C48" s="3" t="s">
        <v>59</v>
      </c>
      <c r="D48" s="389">
        <v>50</v>
      </c>
      <c r="E48" s="392">
        <f>'lot1  vêtements de travail '!E52</f>
        <v>0</v>
      </c>
      <c r="F48" s="382"/>
      <c r="G48" s="386">
        <f>((E48*$F$8)+E48)</f>
        <v>0</v>
      </c>
      <c r="H48" s="375">
        <f t="shared" si="0"/>
        <v>0</v>
      </c>
      <c r="I48" s="378">
        <f t="shared" si="1"/>
        <v>0</v>
      </c>
    </row>
    <row r="49" spans="1:9" s="60" customFormat="1" x14ac:dyDescent="0.25">
      <c r="A49" s="171"/>
      <c r="B49" s="391"/>
      <c r="C49" s="1" t="s">
        <v>207</v>
      </c>
      <c r="D49" s="389"/>
      <c r="E49" s="392"/>
      <c r="F49" s="382"/>
      <c r="G49" s="387"/>
      <c r="H49" s="376"/>
      <c r="I49" s="379"/>
    </row>
    <row r="50" spans="1:9" s="60" customFormat="1" x14ac:dyDescent="0.25">
      <c r="A50" s="171"/>
      <c r="B50" s="391"/>
      <c r="C50" s="1" t="s">
        <v>40</v>
      </c>
      <c r="D50" s="389"/>
      <c r="E50" s="392"/>
      <c r="F50" s="382"/>
      <c r="G50" s="387"/>
      <c r="H50" s="376"/>
      <c r="I50" s="379"/>
    </row>
    <row r="51" spans="1:9" s="60" customFormat="1" ht="15" customHeight="1" x14ac:dyDescent="0.25">
      <c r="A51" s="171"/>
      <c r="B51" s="391"/>
      <c r="C51" s="1" t="s">
        <v>52</v>
      </c>
      <c r="D51" s="389"/>
      <c r="E51" s="392"/>
      <c r="F51" s="382"/>
      <c r="G51" s="387"/>
      <c r="H51" s="376"/>
      <c r="I51" s="379"/>
    </row>
    <row r="52" spans="1:9" s="60" customFormat="1" x14ac:dyDescent="0.25">
      <c r="A52" s="171"/>
      <c r="B52" s="391"/>
      <c r="C52" s="1" t="s">
        <v>51</v>
      </c>
      <c r="D52" s="389"/>
      <c r="E52" s="392"/>
      <c r="F52" s="382"/>
      <c r="G52" s="387"/>
      <c r="H52" s="376"/>
      <c r="I52" s="379"/>
    </row>
    <row r="53" spans="1:9" s="60" customFormat="1" x14ac:dyDescent="0.25">
      <c r="A53" s="171"/>
      <c r="B53" s="391"/>
      <c r="C53" s="1" t="s">
        <v>60</v>
      </c>
      <c r="D53" s="389"/>
      <c r="E53" s="392"/>
      <c r="F53" s="382"/>
      <c r="G53" s="387"/>
      <c r="H53" s="376"/>
      <c r="I53" s="379"/>
    </row>
    <row r="54" spans="1:9" s="60" customFormat="1" x14ac:dyDescent="0.25">
      <c r="A54" s="171"/>
      <c r="B54" s="391"/>
      <c r="C54" s="1" t="s">
        <v>61</v>
      </c>
      <c r="D54" s="389"/>
      <c r="E54" s="392"/>
      <c r="F54" s="382"/>
      <c r="G54" s="387"/>
      <c r="H54" s="376"/>
      <c r="I54" s="379"/>
    </row>
    <row r="55" spans="1:9" s="60" customFormat="1" x14ac:dyDescent="0.25">
      <c r="A55" s="171"/>
      <c r="B55" s="391"/>
      <c r="C55" s="1" t="s">
        <v>207</v>
      </c>
      <c r="D55" s="389"/>
      <c r="E55" s="392"/>
      <c r="F55" s="382"/>
      <c r="G55" s="387"/>
      <c r="H55" s="376"/>
      <c r="I55" s="379"/>
    </row>
    <row r="56" spans="1:9" s="60" customFormat="1" x14ac:dyDescent="0.25">
      <c r="A56" s="171"/>
      <c r="B56" s="391"/>
      <c r="C56" s="1" t="s">
        <v>208</v>
      </c>
      <c r="D56" s="389"/>
      <c r="E56" s="392"/>
      <c r="F56" s="382"/>
      <c r="G56" s="387"/>
      <c r="H56" s="376"/>
      <c r="I56" s="379"/>
    </row>
    <row r="57" spans="1:9" s="60" customFormat="1" ht="25.5" x14ac:dyDescent="0.25">
      <c r="A57" s="171"/>
      <c r="B57" s="391"/>
      <c r="C57" s="1" t="s">
        <v>159</v>
      </c>
      <c r="D57" s="389"/>
      <c r="E57" s="392"/>
      <c r="F57" s="382"/>
      <c r="G57" s="388"/>
      <c r="H57" s="377"/>
      <c r="I57" s="380"/>
    </row>
    <row r="58" spans="1:9" s="60" customFormat="1" x14ac:dyDescent="0.25">
      <c r="A58" s="170">
        <v>7</v>
      </c>
      <c r="B58" s="390" t="s">
        <v>195</v>
      </c>
      <c r="C58" s="3" t="s">
        <v>52</v>
      </c>
      <c r="D58" s="389">
        <v>50</v>
      </c>
      <c r="E58" s="392">
        <f>'lot1  vêtements de travail '!E62</f>
        <v>0</v>
      </c>
      <c r="F58" s="382"/>
      <c r="G58" s="386">
        <f t="shared" si="2"/>
        <v>0</v>
      </c>
      <c r="H58" s="375">
        <f t="shared" si="0"/>
        <v>0</v>
      </c>
      <c r="I58" s="378">
        <f t="shared" si="1"/>
        <v>0</v>
      </c>
    </row>
    <row r="59" spans="1:9" s="60" customFormat="1" x14ac:dyDescent="0.25">
      <c r="A59" s="171"/>
      <c r="B59" s="391"/>
      <c r="C59" s="1" t="s">
        <v>62</v>
      </c>
      <c r="D59" s="389"/>
      <c r="E59" s="392"/>
      <c r="F59" s="382"/>
      <c r="G59" s="387"/>
      <c r="H59" s="376"/>
      <c r="I59" s="379"/>
    </row>
    <row r="60" spans="1:9" s="60" customFormat="1" x14ac:dyDescent="0.25">
      <c r="A60" s="171"/>
      <c r="B60" s="391"/>
      <c r="C60" s="1" t="s">
        <v>60</v>
      </c>
      <c r="D60" s="389"/>
      <c r="E60" s="392"/>
      <c r="F60" s="382"/>
      <c r="G60" s="387"/>
      <c r="H60" s="376"/>
      <c r="I60" s="379"/>
    </row>
    <row r="61" spans="1:9" s="60" customFormat="1" x14ac:dyDescent="0.25">
      <c r="A61" s="171"/>
      <c r="B61" s="391"/>
      <c r="C61" s="1" t="s">
        <v>61</v>
      </c>
      <c r="D61" s="389"/>
      <c r="E61" s="392"/>
      <c r="F61" s="382"/>
      <c r="G61" s="387"/>
      <c r="H61" s="376"/>
      <c r="I61" s="379"/>
    </row>
    <row r="62" spans="1:9" s="60" customFormat="1" x14ac:dyDescent="0.25">
      <c r="A62" s="171"/>
      <c r="B62" s="391"/>
      <c r="C62" s="1" t="s">
        <v>206</v>
      </c>
      <c r="D62" s="389"/>
      <c r="E62" s="392"/>
      <c r="F62" s="382"/>
      <c r="G62" s="387"/>
      <c r="H62" s="376"/>
      <c r="I62" s="379"/>
    </row>
    <row r="63" spans="1:9" s="60" customFormat="1" x14ac:dyDescent="0.25">
      <c r="A63" s="171"/>
      <c r="B63" s="391"/>
      <c r="C63" s="1" t="s">
        <v>59</v>
      </c>
      <c r="D63" s="389"/>
      <c r="E63" s="392"/>
      <c r="F63" s="382"/>
      <c r="G63" s="387"/>
      <c r="H63" s="376"/>
      <c r="I63" s="379"/>
    </row>
    <row r="64" spans="1:9" s="60" customFormat="1" x14ac:dyDescent="0.25">
      <c r="A64" s="171"/>
      <c r="B64" s="391"/>
      <c r="C64" s="1" t="s">
        <v>207</v>
      </c>
      <c r="D64" s="389"/>
      <c r="E64" s="392"/>
      <c r="F64" s="382"/>
      <c r="G64" s="388"/>
      <c r="H64" s="377"/>
      <c r="I64" s="380"/>
    </row>
    <row r="65" spans="1:9" s="60" customFormat="1" x14ac:dyDescent="0.25">
      <c r="A65" s="170">
        <v>8</v>
      </c>
      <c r="B65" s="390" t="s">
        <v>25</v>
      </c>
      <c r="C65" s="3" t="s">
        <v>153</v>
      </c>
      <c r="D65" s="389">
        <v>50</v>
      </c>
      <c r="E65" s="392">
        <f>'lot1  vêtements de travail '!E69</f>
        <v>0</v>
      </c>
      <c r="F65" s="382"/>
      <c r="G65" s="386">
        <f t="shared" si="2"/>
        <v>0</v>
      </c>
      <c r="H65" s="375">
        <f t="shared" si="0"/>
        <v>0</v>
      </c>
      <c r="I65" s="378">
        <f t="shared" si="1"/>
        <v>0</v>
      </c>
    </row>
    <row r="66" spans="1:9" s="60" customFormat="1" x14ac:dyDescent="0.25">
      <c r="A66" s="171"/>
      <c r="B66" s="391"/>
      <c r="C66" s="1" t="s">
        <v>62</v>
      </c>
      <c r="D66" s="389"/>
      <c r="E66" s="392"/>
      <c r="F66" s="382"/>
      <c r="G66" s="387"/>
      <c r="H66" s="376"/>
      <c r="I66" s="379"/>
    </row>
    <row r="67" spans="1:9" s="60" customFormat="1" x14ac:dyDescent="0.25">
      <c r="A67" s="171"/>
      <c r="B67" s="391"/>
      <c r="C67" s="1" t="s">
        <v>60</v>
      </c>
      <c r="D67" s="389"/>
      <c r="E67" s="392"/>
      <c r="F67" s="382"/>
      <c r="G67" s="387"/>
      <c r="H67" s="376"/>
      <c r="I67" s="379"/>
    </row>
    <row r="68" spans="1:9" s="60" customFormat="1" x14ac:dyDescent="0.25">
      <c r="A68" s="171"/>
      <c r="B68" s="391"/>
      <c r="C68" s="1" t="s">
        <v>61</v>
      </c>
      <c r="D68" s="389"/>
      <c r="E68" s="392"/>
      <c r="F68" s="382"/>
      <c r="G68" s="387"/>
      <c r="H68" s="376"/>
      <c r="I68" s="379"/>
    </row>
    <row r="69" spans="1:9" s="60" customFormat="1" ht="25.5" x14ac:dyDescent="0.25">
      <c r="A69" s="172"/>
      <c r="B69" s="404"/>
      <c r="C69" s="2" t="s">
        <v>160</v>
      </c>
      <c r="D69" s="389"/>
      <c r="E69" s="392"/>
      <c r="F69" s="382"/>
      <c r="G69" s="388"/>
      <c r="H69" s="377"/>
      <c r="I69" s="380"/>
    </row>
    <row r="70" spans="1:9" s="60" customFormat="1" x14ac:dyDescent="0.25">
      <c r="A70" s="170">
        <v>9</v>
      </c>
      <c r="B70" s="390" t="s">
        <v>196</v>
      </c>
      <c r="C70" s="3" t="s">
        <v>51</v>
      </c>
      <c r="D70" s="389">
        <v>50</v>
      </c>
      <c r="E70" s="392">
        <f>'lot1  vêtements de travail '!E74</f>
        <v>0</v>
      </c>
      <c r="F70" s="382"/>
      <c r="G70" s="386">
        <f t="shared" si="2"/>
        <v>0</v>
      </c>
      <c r="H70" s="375">
        <f t="shared" si="0"/>
        <v>0</v>
      </c>
      <c r="I70" s="378">
        <f t="shared" si="1"/>
        <v>0</v>
      </c>
    </row>
    <row r="71" spans="1:9" s="60" customFormat="1" x14ac:dyDescent="0.25">
      <c r="A71" s="171"/>
      <c r="B71" s="391"/>
      <c r="C71" s="1" t="s">
        <v>210</v>
      </c>
      <c r="D71" s="389"/>
      <c r="E71" s="392"/>
      <c r="F71" s="382"/>
      <c r="G71" s="387"/>
      <c r="H71" s="376"/>
      <c r="I71" s="379"/>
    </row>
    <row r="72" spans="1:9" s="60" customFormat="1" x14ac:dyDescent="0.25">
      <c r="A72" s="171"/>
      <c r="B72" s="391"/>
      <c r="C72" s="1" t="s">
        <v>211</v>
      </c>
      <c r="D72" s="389"/>
      <c r="E72" s="392"/>
      <c r="F72" s="382"/>
      <c r="G72" s="387"/>
      <c r="H72" s="376"/>
      <c r="I72" s="379"/>
    </row>
    <row r="73" spans="1:9" s="60" customFormat="1" x14ac:dyDescent="0.25">
      <c r="A73" s="171"/>
      <c r="B73" s="391"/>
      <c r="C73" s="1" t="s">
        <v>212</v>
      </c>
      <c r="D73" s="389"/>
      <c r="E73" s="392"/>
      <c r="F73" s="382"/>
      <c r="G73" s="387"/>
      <c r="H73" s="376"/>
      <c r="I73" s="379"/>
    </row>
    <row r="74" spans="1:9" s="60" customFormat="1" x14ac:dyDescent="0.25">
      <c r="A74" s="171"/>
      <c r="B74" s="391"/>
      <c r="C74" s="1" t="s">
        <v>207</v>
      </c>
      <c r="D74" s="389"/>
      <c r="E74" s="392"/>
      <c r="F74" s="382"/>
      <c r="G74" s="387"/>
      <c r="H74" s="376"/>
      <c r="I74" s="379"/>
    </row>
    <row r="75" spans="1:9" s="60" customFormat="1" x14ac:dyDescent="0.25">
      <c r="A75" s="172"/>
      <c r="B75" s="404"/>
      <c r="C75" s="2" t="s">
        <v>161</v>
      </c>
      <c r="D75" s="389"/>
      <c r="E75" s="392"/>
      <c r="F75" s="382"/>
      <c r="G75" s="388"/>
      <c r="H75" s="377"/>
      <c r="I75" s="380"/>
    </row>
    <row r="76" spans="1:9" s="60" customFormat="1" x14ac:dyDescent="0.25">
      <c r="A76" s="171">
        <v>10</v>
      </c>
      <c r="B76" s="391" t="s">
        <v>197</v>
      </c>
      <c r="C76" s="1" t="s">
        <v>213</v>
      </c>
      <c r="D76" s="389">
        <v>10</v>
      </c>
      <c r="E76" s="392">
        <f>'lot1  vêtements de travail '!E80</f>
        <v>0</v>
      </c>
      <c r="F76" s="382"/>
      <c r="G76" s="386">
        <f t="shared" ref="G76:G102" si="3">((E76*$F$8)+E76)</f>
        <v>0</v>
      </c>
      <c r="H76" s="375">
        <f t="shared" ref="H76:H98" si="4">D76*E76</f>
        <v>0</v>
      </c>
      <c r="I76" s="378">
        <f t="shared" ref="I76:I98" si="5">D76*G76</f>
        <v>0</v>
      </c>
    </row>
    <row r="77" spans="1:9" s="60" customFormat="1" x14ac:dyDescent="0.25">
      <c r="A77" s="171"/>
      <c r="B77" s="391"/>
      <c r="C77" s="1" t="s">
        <v>207</v>
      </c>
      <c r="D77" s="389"/>
      <c r="E77" s="392"/>
      <c r="F77" s="382"/>
      <c r="G77" s="387"/>
      <c r="H77" s="376"/>
      <c r="I77" s="379"/>
    </row>
    <row r="78" spans="1:9" s="60" customFormat="1" ht="25.5" x14ac:dyDescent="0.25">
      <c r="A78" s="171"/>
      <c r="B78" s="391"/>
      <c r="C78" s="1" t="s">
        <v>163</v>
      </c>
      <c r="D78" s="389"/>
      <c r="E78" s="392"/>
      <c r="F78" s="382"/>
      <c r="G78" s="388"/>
      <c r="H78" s="377"/>
      <c r="I78" s="380"/>
    </row>
    <row r="79" spans="1:9" s="60" customFormat="1" ht="25.5" customHeight="1" x14ac:dyDescent="0.25">
      <c r="A79" s="4">
        <v>11</v>
      </c>
      <c r="B79" s="47" t="s">
        <v>35</v>
      </c>
      <c r="C79" s="5" t="s">
        <v>34</v>
      </c>
      <c r="D79" s="46">
        <v>10</v>
      </c>
      <c r="E79" s="102">
        <f>'lot1  vêtements de travail '!E83</f>
        <v>0</v>
      </c>
      <c r="F79" s="382"/>
      <c r="G79" s="48">
        <f t="shared" si="3"/>
        <v>0</v>
      </c>
      <c r="H79" s="44">
        <f t="shared" si="4"/>
        <v>0</v>
      </c>
      <c r="I79" s="45">
        <f t="shared" si="5"/>
        <v>0</v>
      </c>
    </row>
    <row r="80" spans="1:9" s="60" customFormat="1" x14ac:dyDescent="0.25">
      <c r="A80" s="170">
        <v>12</v>
      </c>
      <c r="B80" s="390" t="s">
        <v>198</v>
      </c>
      <c r="C80" s="3" t="s">
        <v>202</v>
      </c>
      <c r="D80" s="389">
        <v>100</v>
      </c>
      <c r="E80" s="392">
        <f>'lot1  vêtements de travail '!E84</f>
        <v>0</v>
      </c>
      <c r="F80" s="382"/>
      <c r="G80" s="386">
        <f t="shared" si="3"/>
        <v>0</v>
      </c>
      <c r="H80" s="375">
        <f t="shared" si="4"/>
        <v>0</v>
      </c>
      <c r="I80" s="378">
        <f t="shared" si="5"/>
        <v>0</v>
      </c>
    </row>
    <row r="81" spans="1:9" s="60" customFormat="1" x14ac:dyDescent="0.25">
      <c r="A81" s="171"/>
      <c r="B81" s="391"/>
      <c r="C81" s="1" t="s">
        <v>63</v>
      </c>
      <c r="D81" s="389"/>
      <c r="E81" s="392"/>
      <c r="F81" s="382"/>
      <c r="G81" s="387"/>
      <c r="H81" s="376"/>
      <c r="I81" s="379"/>
    </row>
    <row r="82" spans="1:9" s="60" customFormat="1" x14ac:dyDescent="0.25">
      <c r="A82" s="171"/>
      <c r="B82" s="391"/>
      <c r="C82" s="1" t="s">
        <v>64</v>
      </c>
      <c r="D82" s="389"/>
      <c r="E82" s="392"/>
      <c r="F82" s="382"/>
      <c r="G82" s="387"/>
      <c r="H82" s="376"/>
      <c r="I82" s="379"/>
    </row>
    <row r="83" spans="1:9" s="60" customFormat="1" x14ac:dyDescent="0.25">
      <c r="A83" s="171"/>
      <c r="B83" s="391"/>
      <c r="C83" s="1" t="s">
        <v>65</v>
      </c>
      <c r="D83" s="389"/>
      <c r="E83" s="392"/>
      <c r="F83" s="382"/>
      <c r="G83" s="387"/>
      <c r="H83" s="376"/>
      <c r="I83" s="379"/>
    </row>
    <row r="84" spans="1:9" s="60" customFormat="1" x14ac:dyDescent="0.25">
      <c r="A84" s="172"/>
      <c r="B84" s="404"/>
      <c r="C84" s="2" t="s">
        <v>66</v>
      </c>
      <c r="D84" s="389"/>
      <c r="E84" s="392"/>
      <c r="F84" s="382"/>
      <c r="G84" s="388"/>
      <c r="H84" s="377"/>
      <c r="I84" s="380"/>
    </row>
    <row r="85" spans="1:9" s="60" customFormat="1" ht="16.5" customHeight="1" x14ac:dyDescent="0.25">
      <c r="A85" s="170">
        <v>13</v>
      </c>
      <c r="B85" s="390" t="s">
        <v>22</v>
      </c>
      <c r="C85" s="3" t="s">
        <v>203</v>
      </c>
      <c r="D85" s="389">
        <v>80</v>
      </c>
      <c r="E85" s="392">
        <f>'lot1  vêtements de travail '!E89</f>
        <v>0</v>
      </c>
      <c r="F85" s="382"/>
      <c r="G85" s="386">
        <f t="shared" si="3"/>
        <v>0</v>
      </c>
      <c r="H85" s="375">
        <f t="shared" si="4"/>
        <v>0</v>
      </c>
      <c r="I85" s="378">
        <f t="shared" si="5"/>
        <v>0</v>
      </c>
    </row>
    <row r="86" spans="1:9" s="60" customFormat="1" x14ac:dyDescent="0.25">
      <c r="A86" s="171"/>
      <c r="B86" s="391"/>
      <c r="C86" s="1" t="s">
        <v>204</v>
      </c>
      <c r="D86" s="389"/>
      <c r="E86" s="392"/>
      <c r="F86" s="382"/>
      <c r="G86" s="387"/>
      <c r="H86" s="376"/>
      <c r="I86" s="379"/>
    </row>
    <row r="87" spans="1:9" s="60" customFormat="1" x14ac:dyDescent="0.25">
      <c r="A87" s="172"/>
      <c r="B87" s="404"/>
      <c r="C87" s="2" t="s">
        <v>205</v>
      </c>
      <c r="D87" s="389"/>
      <c r="E87" s="392"/>
      <c r="F87" s="382"/>
      <c r="G87" s="388"/>
      <c r="H87" s="377"/>
      <c r="I87" s="380"/>
    </row>
    <row r="88" spans="1:9" s="62" customFormat="1" x14ac:dyDescent="0.25">
      <c r="A88" s="170">
        <v>14</v>
      </c>
      <c r="B88" s="390" t="s">
        <v>199</v>
      </c>
      <c r="C88" s="3" t="s">
        <v>162</v>
      </c>
      <c r="D88" s="389">
        <v>20</v>
      </c>
      <c r="E88" s="392">
        <f>'lot1  vêtements de travail '!E92</f>
        <v>0</v>
      </c>
      <c r="F88" s="382"/>
      <c r="G88" s="386">
        <f t="shared" si="3"/>
        <v>0</v>
      </c>
      <c r="H88" s="375">
        <f t="shared" si="4"/>
        <v>0</v>
      </c>
      <c r="I88" s="378">
        <f t="shared" si="5"/>
        <v>0</v>
      </c>
    </row>
    <row r="89" spans="1:9" s="62" customFormat="1" x14ac:dyDescent="0.25">
      <c r="A89" s="171"/>
      <c r="B89" s="391"/>
      <c r="C89" s="1" t="s">
        <v>201</v>
      </c>
      <c r="D89" s="389"/>
      <c r="E89" s="392"/>
      <c r="F89" s="382"/>
      <c r="G89" s="387"/>
      <c r="H89" s="376"/>
      <c r="I89" s="379"/>
    </row>
    <row r="90" spans="1:9" s="62" customFormat="1" x14ac:dyDescent="0.25">
      <c r="A90" s="171"/>
      <c r="B90" s="391"/>
      <c r="C90" s="1" t="s">
        <v>67</v>
      </c>
      <c r="D90" s="389"/>
      <c r="E90" s="392"/>
      <c r="F90" s="382"/>
      <c r="G90" s="388"/>
      <c r="H90" s="377"/>
      <c r="I90" s="380"/>
    </row>
    <row r="91" spans="1:9" s="60" customFormat="1" x14ac:dyDescent="0.25">
      <c r="A91" s="170">
        <v>15</v>
      </c>
      <c r="B91" s="390" t="s">
        <v>200</v>
      </c>
      <c r="C91" s="3" t="s">
        <v>202</v>
      </c>
      <c r="D91" s="389">
        <v>100</v>
      </c>
      <c r="E91" s="392">
        <f>'lot1  vêtements de travail '!E95</f>
        <v>0</v>
      </c>
      <c r="F91" s="382"/>
      <c r="G91" s="386">
        <f t="shared" si="3"/>
        <v>0</v>
      </c>
      <c r="H91" s="375">
        <f t="shared" si="4"/>
        <v>0</v>
      </c>
      <c r="I91" s="378">
        <f t="shared" si="5"/>
        <v>0</v>
      </c>
    </row>
    <row r="92" spans="1:9" s="60" customFormat="1" x14ac:dyDescent="0.25">
      <c r="A92" s="171"/>
      <c r="B92" s="391"/>
      <c r="C92" s="1" t="s">
        <v>68</v>
      </c>
      <c r="D92" s="389"/>
      <c r="E92" s="392"/>
      <c r="F92" s="382"/>
      <c r="G92" s="387"/>
      <c r="H92" s="376"/>
      <c r="I92" s="379"/>
    </row>
    <row r="93" spans="1:9" s="60" customFormat="1" x14ac:dyDescent="0.25">
      <c r="A93" s="171"/>
      <c r="B93" s="391"/>
      <c r="C93" s="1" t="s">
        <v>69</v>
      </c>
      <c r="D93" s="389"/>
      <c r="E93" s="392"/>
      <c r="F93" s="382"/>
      <c r="G93" s="387"/>
      <c r="H93" s="376"/>
      <c r="I93" s="379"/>
    </row>
    <row r="94" spans="1:9" s="60" customFormat="1" x14ac:dyDescent="0.25">
      <c r="A94" s="171"/>
      <c r="B94" s="391"/>
      <c r="C94" s="1" t="s">
        <v>70</v>
      </c>
      <c r="D94" s="389"/>
      <c r="E94" s="392"/>
      <c r="F94" s="382"/>
      <c r="G94" s="387"/>
      <c r="H94" s="376"/>
      <c r="I94" s="379"/>
    </row>
    <row r="95" spans="1:9" s="60" customFormat="1" x14ac:dyDescent="0.25">
      <c r="A95" s="171"/>
      <c r="B95" s="391"/>
      <c r="C95" s="1" t="s">
        <v>67</v>
      </c>
      <c r="D95" s="389"/>
      <c r="E95" s="392"/>
      <c r="F95" s="382"/>
      <c r="G95" s="387"/>
      <c r="H95" s="376"/>
      <c r="I95" s="379"/>
    </row>
    <row r="96" spans="1:9" s="60" customFormat="1" x14ac:dyDescent="0.25">
      <c r="A96" s="172"/>
      <c r="B96" s="404"/>
      <c r="C96" s="2" t="s">
        <v>55</v>
      </c>
      <c r="D96" s="389"/>
      <c r="E96" s="392"/>
      <c r="F96" s="382"/>
      <c r="G96" s="388"/>
      <c r="H96" s="377"/>
      <c r="I96" s="380"/>
    </row>
    <row r="97" spans="1:9" s="60" customFormat="1" ht="20.25" customHeight="1" x14ac:dyDescent="0.25">
      <c r="A97" s="4">
        <v>16</v>
      </c>
      <c r="B97" s="47" t="s">
        <v>26</v>
      </c>
      <c r="C97" s="5" t="s">
        <v>27</v>
      </c>
      <c r="D97" s="46">
        <v>30</v>
      </c>
      <c r="E97" s="102">
        <f>'lot1  vêtements de travail '!E101</f>
        <v>0</v>
      </c>
      <c r="F97" s="382"/>
      <c r="G97" s="48">
        <f t="shared" si="3"/>
        <v>0</v>
      </c>
      <c r="H97" s="44">
        <f t="shared" si="4"/>
        <v>0</v>
      </c>
      <c r="I97" s="45">
        <f t="shared" si="5"/>
        <v>0</v>
      </c>
    </row>
    <row r="98" spans="1:9" s="60" customFormat="1" ht="14.25" customHeight="1" x14ac:dyDescent="0.25">
      <c r="A98" s="170">
        <v>17</v>
      </c>
      <c r="B98" s="390" t="s">
        <v>28</v>
      </c>
      <c r="C98" s="3" t="s">
        <v>71</v>
      </c>
      <c r="D98" s="389">
        <v>50</v>
      </c>
      <c r="E98" s="392">
        <f>'lot1  vêtements de travail '!E102</f>
        <v>0</v>
      </c>
      <c r="F98" s="382"/>
      <c r="G98" s="386">
        <f t="shared" si="3"/>
        <v>0</v>
      </c>
      <c r="H98" s="375">
        <f t="shared" si="4"/>
        <v>0</v>
      </c>
      <c r="I98" s="378">
        <f t="shared" si="5"/>
        <v>0</v>
      </c>
    </row>
    <row r="99" spans="1:9" ht="11.25" customHeight="1" x14ac:dyDescent="0.25">
      <c r="A99" s="171"/>
      <c r="B99" s="391"/>
      <c r="C99" s="1" t="s">
        <v>72</v>
      </c>
      <c r="D99" s="389"/>
      <c r="E99" s="392"/>
      <c r="F99" s="382"/>
      <c r="G99" s="387"/>
      <c r="H99" s="376"/>
      <c r="I99" s="379"/>
    </row>
    <row r="100" spans="1:9" x14ac:dyDescent="0.25">
      <c r="A100" s="171"/>
      <c r="B100" s="391"/>
      <c r="C100" s="1" t="s">
        <v>73</v>
      </c>
      <c r="D100" s="389"/>
      <c r="E100" s="392"/>
      <c r="F100" s="382"/>
      <c r="G100" s="387"/>
      <c r="H100" s="376"/>
      <c r="I100" s="379"/>
    </row>
    <row r="101" spans="1:9" s="62" customFormat="1" x14ac:dyDescent="0.25">
      <c r="A101" s="172"/>
      <c r="B101" s="404"/>
      <c r="C101" s="2" t="s">
        <v>74</v>
      </c>
      <c r="D101" s="389"/>
      <c r="E101" s="392"/>
      <c r="F101" s="382"/>
      <c r="G101" s="388"/>
      <c r="H101" s="377"/>
      <c r="I101" s="380"/>
    </row>
    <row r="102" spans="1:9" s="59" customFormat="1" x14ac:dyDescent="0.25">
      <c r="A102" s="170">
        <v>18</v>
      </c>
      <c r="B102" s="415" t="s">
        <v>29</v>
      </c>
      <c r="C102" s="3" t="s">
        <v>75</v>
      </c>
      <c r="D102" s="389">
        <v>30</v>
      </c>
      <c r="E102" s="392">
        <f>'lot1  vêtements de travail '!E106</f>
        <v>0</v>
      </c>
      <c r="F102" s="382"/>
      <c r="G102" s="386">
        <f t="shared" si="3"/>
        <v>0</v>
      </c>
      <c r="H102" s="375">
        <f>D102*E102</f>
        <v>0</v>
      </c>
      <c r="I102" s="378">
        <f>D102*G102</f>
        <v>0</v>
      </c>
    </row>
    <row r="103" spans="1:9" s="62" customFormat="1" x14ac:dyDescent="0.25">
      <c r="A103" s="172"/>
      <c r="B103" s="415"/>
      <c r="C103" s="2" t="s">
        <v>76</v>
      </c>
      <c r="D103" s="389"/>
      <c r="E103" s="392"/>
      <c r="F103" s="382"/>
      <c r="G103" s="388"/>
      <c r="H103" s="377"/>
      <c r="I103" s="380"/>
    </row>
    <row r="104" spans="1:9" s="52" customFormat="1" x14ac:dyDescent="0.25">
      <c r="A104" s="203">
        <v>19</v>
      </c>
      <c r="B104" s="206" t="s">
        <v>23</v>
      </c>
      <c r="C104" s="10" t="s">
        <v>79</v>
      </c>
      <c r="D104" s="421">
        <v>50</v>
      </c>
      <c r="E104" s="194">
        <f>+'lot 2 chaussures de sécurité '!E12</f>
        <v>0</v>
      </c>
      <c r="F104" s="382"/>
      <c r="G104" s="433">
        <f>((E104*$F$8)+E104)</f>
        <v>0</v>
      </c>
      <c r="H104" s="375">
        <f>D104*E104</f>
        <v>0</v>
      </c>
      <c r="I104" s="418">
        <f>D104*G104</f>
        <v>0</v>
      </c>
    </row>
    <row r="105" spans="1:9" s="52" customFormat="1" x14ac:dyDescent="0.25">
      <c r="A105" s="203"/>
      <c r="B105" s="206"/>
      <c r="C105" s="10" t="s">
        <v>80</v>
      </c>
      <c r="D105" s="422"/>
      <c r="E105" s="194"/>
      <c r="F105" s="382"/>
      <c r="G105" s="433"/>
      <c r="H105" s="376"/>
      <c r="I105" s="419"/>
    </row>
    <row r="106" spans="1:9" s="52" customFormat="1" x14ac:dyDescent="0.25">
      <c r="A106" s="203"/>
      <c r="B106" s="206"/>
      <c r="C106" s="10" t="s">
        <v>81</v>
      </c>
      <c r="D106" s="422"/>
      <c r="E106" s="194"/>
      <c r="F106" s="382"/>
      <c r="G106" s="433"/>
      <c r="H106" s="376"/>
      <c r="I106" s="419"/>
    </row>
    <row r="107" spans="1:9" s="52" customFormat="1" x14ac:dyDescent="0.25">
      <c r="A107" s="203"/>
      <c r="B107" s="206"/>
      <c r="C107" s="10" t="s">
        <v>82</v>
      </c>
      <c r="D107" s="422"/>
      <c r="E107" s="194"/>
      <c r="F107" s="382"/>
      <c r="G107" s="433"/>
      <c r="H107" s="376"/>
      <c r="I107" s="419"/>
    </row>
    <row r="108" spans="1:9" s="52" customFormat="1" x14ac:dyDescent="0.25">
      <c r="A108" s="204"/>
      <c r="B108" s="207"/>
      <c r="C108" s="11" t="s">
        <v>83</v>
      </c>
      <c r="D108" s="423"/>
      <c r="E108" s="195"/>
      <c r="F108" s="382"/>
      <c r="G108" s="434"/>
      <c r="H108" s="377"/>
      <c r="I108" s="420"/>
    </row>
    <row r="109" spans="1:9" s="52" customFormat="1" x14ac:dyDescent="0.25">
      <c r="A109" s="202">
        <v>20</v>
      </c>
      <c r="B109" s="205" t="s">
        <v>12</v>
      </c>
      <c r="C109" s="9" t="s">
        <v>253</v>
      </c>
      <c r="D109" s="421">
        <v>100</v>
      </c>
      <c r="E109" s="193">
        <f>+'lot 2 chaussures de sécurité '!E17</f>
        <v>0</v>
      </c>
      <c r="F109" s="382"/>
      <c r="G109" s="436">
        <f>((E109*$F$8)+E109)</f>
        <v>0</v>
      </c>
      <c r="H109" s="436">
        <f>D109*E109</f>
        <v>0</v>
      </c>
      <c r="I109" s="441">
        <f>D109*G109</f>
        <v>0</v>
      </c>
    </row>
    <row r="110" spans="1:9" s="52" customFormat="1" x14ac:dyDescent="0.25">
      <c r="A110" s="203"/>
      <c r="B110" s="206"/>
      <c r="C110" s="10" t="s">
        <v>84</v>
      </c>
      <c r="D110" s="422"/>
      <c r="E110" s="194"/>
      <c r="F110" s="382"/>
      <c r="G110" s="433"/>
      <c r="H110" s="437"/>
      <c r="I110" s="419"/>
    </row>
    <row r="111" spans="1:9" s="52" customFormat="1" x14ac:dyDescent="0.25">
      <c r="A111" s="203"/>
      <c r="B111" s="206"/>
      <c r="C111" s="10" t="s">
        <v>250</v>
      </c>
      <c r="D111" s="422"/>
      <c r="E111" s="194"/>
      <c r="F111" s="382"/>
      <c r="G111" s="433"/>
      <c r="H111" s="437"/>
      <c r="I111" s="419"/>
    </row>
    <row r="112" spans="1:9" s="52" customFormat="1" x14ac:dyDescent="0.25">
      <c r="A112" s="203"/>
      <c r="B112" s="206"/>
      <c r="C112" s="10" t="s">
        <v>85</v>
      </c>
      <c r="D112" s="422"/>
      <c r="E112" s="194"/>
      <c r="F112" s="382"/>
      <c r="G112" s="433"/>
      <c r="H112" s="437"/>
      <c r="I112" s="419"/>
    </row>
    <row r="113" spans="1:9" s="52" customFormat="1" x14ac:dyDescent="0.25">
      <c r="A113" s="203"/>
      <c r="B113" s="206"/>
      <c r="C113" s="10" t="s">
        <v>252</v>
      </c>
      <c r="D113" s="422"/>
      <c r="E113" s="194"/>
      <c r="F113" s="382"/>
      <c r="G113" s="433"/>
      <c r="H113" s="437"/>
      <c r="I113" s="419"/>
    </row>
    <row r="114" spans="1:9" s="52" customFormat="1" x14ac:dyDescent="0.25">
      <c r="A114" s="203"/>
      <c r="B114" s="206"/>
      <c r="C114" s="10" t="s">
        <v>86</v>
      </c>
      <c r="D114" s="422"/>
      <c r="E114" s="194"/>
      <c r="F114" s="382"/>
      <c r="G114" s="433"/>
      <c r="H114" s="437"/>
      <c r="I114" s="419"/>
    </row>
    <row r="115" spans="1:9" s="52" customFormat="1" x14ac:dyDescent="0.25">
      <c r="A115" s="203"/>
      <c r="B115" s="206"/>
      <c r="C115" s="10" t="s">
        <v>87</v>
      </c>
      <c r="D115" s="422"/>
      <c r="E115" s="194"/>
      <c r="F115" s="382"/>
      <c r="G115" s="433"/>
      <c r="H115" s="437"/>
      <c r="I115" s="419"/>
    </row>
    <row r="116" spans="1:9" s="52" customFormat="1" x14ac:dyDescent="0.25">
      <c r="A116" s="203"/>
      <c r="B116" s="206"/>
      <c r="C116" s="10" t="s">
        <v>88</v>
      </c>
      <c r="D116" s="422"/>
      <c r="E116" s="194"/>
      <c r="F116" s="382"/>
      <c r="G116" s="433"/>
      <c r="H116" s="437"/>
      <c r="I116" s="419"/>
    </row>
    <row r="117" spans="1:9" s="52" customFormat="1" x14ac:dyDescent="0.25">
      <c r="A117" s="204"/>
      <c r="B117" s="207"/>
      <c r="C117" s="11" t="s">
        <v>89</v>
      </c>
      <c r="D117" s="423"/>
      <c r="E117" s="195"/>
      <c r="F117" s="382"/>
      <c r="G117" s="434"/>
      <c r="H117" s="438"/>
      <c r="I117" s="420"/>
    </row>
    <row r="118" spans="1:9" s="52" customFormat="1" ht="15" customHeight="1" x14ac:dyDescent="0.25">
      <c r="A118" s="202">
        <v>21</v>
      </c>
      <c r="B118" s="205" t="s">
        <v>255</v>
      </c>
      <c r="C118" s="10" t="s">
        <v>87</v>
      </c>
      <c r="D118" s="421">
        <v>100</v>
      </c>
      <c r="E118" s="193">
        <f>'lot 2 chaussures de sécurité '!E26</f>
        <v>0</v>
      </c>
      <c r="F118" s="382"/>
      <c r="G118" s="436">
        <f>((E118*$F$8)+E118)</f>
        <v>0</v>
      </c>
      <c r="H118" s="436">
        <f>D118*E118</f>
        <v>0</v>
      </c>
      <c r="I118" s="441">
        <f>D118*G118</f>
        <v>0</v>
      </c>
    </row>
    <row r="119" spans="1:9" s="52" customFormat="1" x14ac:dyDescent="0.25">
      <c r="A119" s="203"/>
      <c r="B119" s="206"/>
      <c r="C119" s="10" t="s">
        <v>251</v>
      </c>
      <c r="D119" s="422"/>
      <c r="E119" s="194"/>
      <c r="F119" s="382"/>
      <c r="G119" s="433"/>
      <c r="H119" s="437"/>
      <c r="I119" s="419"/>
    </row>
    <row r="120" spans="1:9" s="52" customFormat="1" x14ac:dyDescent="0.25">
      <c r="A120" s="203"/>
      <c r="B120" s="206"/>
      <c r="C120" s="10" t="s">
        <v>250</v>
      </c>
      <c r="D120" s="422"/>
      <c r="E120" s="194"/>
      <c r="F120" s="382"/>
      <c r="G120" s="433"/>
      <c r="H120" s="437"/>
      <c r="I120" s="419"/>
    </row>
    <row r="121" spans="1:9" s="52" customFormat="1" x14ac:dyDescent="0.25">
      <c r="A121" s="203"/>
      <c r="B121" s="206"/>
      <c r="C121" s="10" t="s">
        <v>85</v>
      </c>
      <c r="D121" s="422"/>
      <c r="E121" s="194"/>
      <c r="F121" s="382"/>
      <c r="G121" s="433"/>
      <c r="H121" s="437"/>
      <c r="I121" s="419"/>
    </row>
    <row r="122" spans="1:9" s="52" customFormat="1" x14ac:dyDescent="0.25">
      <c r="A122" s="203"/>
      <c r="B122" s="206"/>
      <c r="C122" s="10" t="s">
        <v>252</v>
      </c>
      <c r="D122" s="422"/>
      <c r="E122" s="194"/>
      <c r="F122" s="382"/>
      <c r="G122" s="433"/>
      <c r="H122" s="437"/>
      <c r="I122" s="419"/>
    </row>
    <row r="123" spans="1:9" s="52" customFormat="1" x14ac:dyDescent="0.25">
      <c r="A123" s="203"/>
      <c r="B123" s="206"/>
      <c r="C123" s="10" t="s">
        <v>88</v>
      </c>
      <c r="D123" s="422"/>
      <c r="E123" s="194"/>
      <c r="F123" s="382"/>
      <c r="G123" s="433"/>
      <c r="H123" s="437"/>
      <c r="I123" s="419"/>
    </row>
    <row r="124" spans="1:9" s="52" customFormat="1" x14ac:dyDescent="0.25">
      <c r="A124" s="204"/>
      <c r="B124" s="207"/>
      <c r="C124" s="10" t="s">
        <v>89</v>
      </c>
      <c r="D124" s="423"/>
      <c r="E124" s="195"/>
      <c r="F124" s="382"/>
      <c r="G124" s="434"/>
      <c r="H124" s="438"/>
      <c r="I124" s="420"/>
    </row>
    <row r="125" spans="1:9" s="52" customFormat="1" x14ac:dyDescent="0.25">
      <c r="A125" s="202">
        <v>22</v>
      </c>
      <c r="B125" s="205" t="s">
        <v>13</v>
      </c>
      <c r="C125" s="9" t="s">
        <v>253</v>
      </c>
      <c r="D125" s="421">
        <v>100</v>
      </c>
      <c r="E125" s="193">
        <f>'lot 2 chaussures de sécurité '!E33</f>
        <v>0</v>
      </c>
      <c r="F125" s="382"/>
      <c r="G125" s="436">
        <f>((E125*$F$8)+E125)</f>
        <v>0</v>
      </c>
      <c r="H125" s="436">
        <f>D125*E125</f>
        <v>0</v>
      </c>
      <c r="I125" s="441">
        <f>D125*G125</f>
        <v>0</v>
      </c>
    </row>
    <row r="126" spans="1:9" s="52" customFormat="1" x14ac:dyDescent="0.25">
      <c r="A126" s="203"/>
      <c r="B126" s="206"/>
      <c r="C126" s="10" t="s">
        <v>84</v>
      </c>
      <c r="D126" s="422"/>
      <c r="E126" s="194"/>
      <c r="F126" s="382"/>
      <c r="G126" s="433"/>
      <c r="H126" s="437"/>
      <c r="I126" s="419"/>
    </row>
    <row r="127" spans="1:9" s="52" customFormat="1" x14ac:dyDescent="0.25">
      <c r="A127" s="203"/>
      <c r="B127" s="206"/>
      <c r="C127" s="10" t="s">
        <v>250</v>
      </c>
      <c r="D127" s="422"/>
      <c r="E127" s="194"/>
      <c r="F127" s="382"/>
      <c r="G127" s="433"/>
      <c r="H127" s="437"/>
      <c r="I127" s="419"/>
    </row>
    <row r="128" spans="1:9" s="52" customFormat="1" x14ac:dyDescent="0.25">
      <c r="A128" s="203"/>
      <c r="B128" s="206"/>
      <c r="C128" s="10" t="s">
        <v>85</v>
      </c>
      <c r="D128" s="422"/>
      <c r="E128" s="194"/>
      <c r="F128" s="382"/>
      <c r="G128" s="433"/>
      <c r="H128" s="437"/>
      <c r="I128" s="419"/>
    </row>
    <row r="129" spans="1:9" s="52" customFormat="1" x14ac:dyDescent="0.25">
      <c r="A129" s="203"/>
      <c r="B129" s="206"/>
      <c r="C129" s="10" t="s">
        <v>252</v>
      </c>
      <c r="D129" s="422"/>
      <c r="E129" s="194"/>
      <c r="F129" s="382"/>
      <c r="G129" s="433"/>
      <c r="H129" s="437"/>
      <c r="I129" s="419"/>
    </row>
    <row r="130" spans="1:9" s="52" customFormat="1" x14ac:dyDescent="0.25">
      <c r="A130" s="203"/>
      <c r="B130" s="206"/>
      <c r="C130" s="10" t="s">
        <v>86</v>
      </c>
      <c r="D130" s="422"/>
      <c r="E130" s="194"/>
      <c r="F130" s="382"/>
      <c r="G130" s="433"/>
      <c r="H130" s="437"/>
      <c r="I130" s="419"/>
    </row>
    <row r="131" spans="1:9" s="52" customFormat="1" x14ac:dyDescent="0.25">
      <c r="A131" s="203"/>
      <c r="B131" s="206"/>
      <c r="C131" s="10" t="s">
        <v>87</v>
      </c>
      <c r="D131" s="422"/>
      <c r="E131" s="194"/>
      <c r="F131" s="382"/>
      <c r="G131" s="433"/>
      <c r="H131" s="437"/>
      <c r="I131" s="419"/>
    </row>
    <row r="132" spans="1:9" s="52" customFormat="1" x14ac:dyDescent="0.25">
      <c r="A132" s="203"/>
      <c r="B132" s="206"/>
      <c r="C132" s="10" t="s">
        <v>88</v>
      </c>
      <c r="D132" s="422"/>
      <c r="E132" s="194"/>
      <c r="F132" s="382"/>
      <c r="G132" s="433"/>
      <c r="H132" s="437"/>
      <c r="I132" s="419"/>
    </row>
    <row r="133" spans="1:9" s="52" customFormat="1" x14ac:dyDescent="0.25">
      <c r="A133" s="204"/>
      <c r="B133" s="207"/>
      <c r="C133" s="11" t="s">
        <v>89</v>
      </c>
      <c r="D133" s="423"/>
      <c r="E133" s="195"/>
      <c r="F133" s="382"/>
      <c r="G133" s="434"/>
      <c r="H133" s="438"/>
      <c r="I133" s="420"/>
    </row>
    <row r="134" spans="1:9" s="52" customFormat="1" x14ac:dyDescent="0.25">
      <c r="A134" s="202">
        <v>24</v>
      </c>
      <c r="B134" s="205" t="s">
        <v>14</v>
      </c>
      <c r="C134" s="9" t="s">
        <v>90</v>
      </c>
      <c r="D134" s="421">
        <v>20</v>
      </c>
      <c r="E134" s="193">
        <f>'lot 2 chaussures de sécurité '!E42</f>
        <v>0</v>
      </c>
      <c r="F134" s="383"/>
      <c r="G134" s="435">
        <f>((E134*$F$8)+E134)</f>
        <v>0</v>
      </c>
      <c r="H134" s="436">
        <f>D134*E134</f>
        <v>0</v>
      </c>
      <c r="I134" s="441">
        <f>D134*G134</f>
        <v>0</v>
      </c>
    </row>
    <row r="135" spans="1:9" s="52" customFormat="1" x14ac:dyDescent="0.25">
      <c r="A135" s="203"/>
      <c r="B135" s="206"/>
      <c r="C135" s="10" t="s">
        <v>91</v>
      </c>
      <c r="D135" s="422"/>
      <c r="E135" s="194"/>
      <c r="F135" s="383"/>
      <c r="G135" s="435"/>
      <c r="H135" s="437"/>
      <c r="I135" s="419"/>
    </row>
    <row r="136" spans="1:9" s="52" customFormat="1" x14ac:dyDescent="0.25">
      <c r="A136" s="203"/>
      <c r="B136" s="206"/>
      <c r="C136" s="10" t="s">
        <v>92</v>
      </c>
      <c r="D136" s="422"/>
      <c r="E136" s="194"/>
      <c r="F136" s="383"/>
      <c r="G136" s="435"/>
      <c r="H136" s="437"/>
      <c r="I136" s="419"/>
    </row>
    <row r="137" spans="1:9" s="52" customFormat="1" x14ac:dyDescent="0.25">
      <c r="A137" s="203"/>
      <c r="B137" s="206"/>
      <c r="C137" s="10" t="s">
        <v>93</v>
      </c>
      <c r="D137" s="422"/>
      <c r="E137" s="194"/>
      <c r="F137" s="383"/>
      <c r="G137" s="435"/>
      <c r="H137" s="437"/>
      <c r="I137" s="419"/>
    </row>
    <row r="138" spans="1:9" s="52" customFormat="1" x14ac:dyDescent="0.25">
      <c r="A138" s="203"/>
      <c r="B138" s="206"/>
      <c r="C138" s="10" t="s">
        <v>94</v>
      </c>
      <c r="D138" s="422"/>
      <c r="E138" s="194"/>
      <c r="F138" s="383"/>
      <c r="G138" s="435"/>
      <c r="H138" s="437"/>
      <c r="I138" s="419"/>
    </row>
    <row r="139" spans="1:9" s="52" customFormat="1" x14ac:dyDescent="0.25">
      <c r="A139" s="203"/>
      <c r="B139" s="206"/>
      <c r="C139" s="10" t="s">
        <v>95</v>
      </c>
      <c r="D139" s="422"/>
      <c r="E139" s="194"/>
      <c r="F139" s="383"/>
      <c r="G139" s="435"/>
      <c r="H139" s="437"/>
      <c r="I139" s="419"/>
    </row>
    <row r="140" spans="1:9" s="52" customFormat="1" x14ac:dyDescent="0.25">
      <c r="A140" s="203"/>
      <c r="B140" s="206"/>
      <c r="C140" s="10" t="s">
        <v>96</v>
      </c>
      <c r="D140" s="422"/>
      <c r="E140" s="194"/>
      <c r="F140" s="383"/>
      <c r="G140" s="435"/>
      <c r="H140" s="437"/>
      <c r="I140" s="419"/>
    </row>
    <row r="141" spans="1:9" s="52" customFormat="1" x14ac:dyDescent="0.25">
      <c r="A141" s="203"/>
      <c r="B141" s="206"/>
      <c r="C141" s="10" t="s">
        <v>97</v>
      </c>
      <c r="D141" s="422"/>
      <c r="E141" s="194"/>
      <c r="F141" s="383"/>
      <c r="G141" s="435"/>
      <c r="H141" s="437"/>
      <c r="I141" s="419"/>
    </row>
    <row r="142" spans="1:9" s="52" customFormat="1" x14ac:dyDescent="0.25">
      <c r="A142" s="203"/>
      <c r="B142" s="206"/>
      <c r="C142" s="10" t="s">
        <v>98</v>
      </c>
      <c r="D142" s="422"/>
      <c r="E142" s="194"/>
      <c r="F142" s="383"/>
      <c r="G142" s="435"/>
      <c r="H142" s="437"/>
      <c r="I142" s="419"/>
    </row>
    <row r="143" spans="1:9" s="52" customFormat="1" x14ac:dyDescent="0.25">
      <c r="A143" s="204"/>
      <c r="B143" s="207"/>
      <c r="C143" s="11" t="s">
        <v>254</v>
      </c>
      <c r="D143" s="423"/>
      <c r="E143" s="195"/>
      <c r="F143" s="383"/>
      <c r="G143" s="435"/>
      <c r="H143" s="438"/>
      <c r="I143" s="420"/>
    </row>
    <row r="144" spans="1:9" x14ac:dyDescent="0.25">
      <c r="A144" s="204">
        <v>25</v>
      </c>
      <c r="B144" s="428" t="s">
        <v>0</v>
      </c>
      <c r="C144" s="7" t="s">
        <v>164</v>
      </c>
      <c r="D144" s="439">
        <v>30</v>
      </c>
      <c r="E144" s="440">
        <f>'lot 3 Autres EPI'!E12</f>
        <v>0</v>
      </c>
      <c r="F144" s="382"/>
      <c r="G144" s="387">
        <f t="shared" ref="G144:G175" si="6">((E144*$F$8)+E144)</f>
        <v>0</v>
      </c>
      <c r="H144" s="376">
        <f t="shared" ref="H144:H175" si="7">D144*E144</f>
        <v>0</v>
      </c>
      <c r="I144" s="442">
        <f t="shared" ref="I144:I175" si="8">D144*G144</f>
        <v>0</v>
      </c>
    </row>
    <row r="145" spans="1:9" x14ac:dyDescent="0.25">
      <c r="A145" s="424"/>
      <c r="B145" s="425"/>
      <c r="C145" s="7" t="s">
        <v>99</v>
      </c>
      <c r="D145" s="431"/>
      <c r="E145" s="432"/>
      <c r="F145" s="382"/>
      <c r="G145" s="387"/>
      <c r="H145" s="376"/>
      <c r="I145" s="442"/>
    </row>
    <row r="146" spans="1:9" x14ac:dyDescent="0.25">
      <c r="A146" s="424"/>
      <c r="B146" s="425"/>
      <c r="C146" s="7" t="s">
        <v>100</v>
      </c>
      <c r="D146" s="431"/>
      <c r="E146" s="432"/>
      <c r="F146" s="382"/>
      <c r="G146" s="387"/>
      <c r="H146" s="376"/>
      <c r="I146" s="442"/>
    </row>
    <row r="147" spans="1:9" x14ac:dyDescent="0.25">
      <c r="A147" s="424"/>
      <c r="B147" s="425"/>
      <c r="C147" s="8" t="s">
        <v>165</v>
      </c>
      <c r="D147" s="431"/>
      <c r="E147" s="432"/>
      <c r="F147" s="382"/>
      <c r="G147" s="388"/>
      <c r="H147" s="377"/>
      <c r="I147" s="443"/>
    </row>
    <row r="148" spans="1:9" x14ac:dyDescent="0.25">
      <c r="A148" s="424">
        <v>26</v>
      </c>
      <c r="B148" s="425" t="s">
        <v>167</v>
      </c>
      <c r="C148" s="6" t="s">
        <v>166</v>
      </c>
      <c r="D148" s="431">
        <v>100</v>
      </c>
      <c r="E148" s="432">
        <f>'lot 3 Autres EPI'!E16</f>
        <v>0</v>
      </c>
      <c r="F148" s="382"/>
      <c r="G148" s="386">
        <f t="shared" si="6"/>
        <v>0</v>
      </c>
      <c r="H148" s="375">
        <f t="shared" si="7"/>
        <v>0</v>
      </c>
      <c r="I148" s="444">
        <f t="shared" si="8"/>
        <v>0</v>
      </c>
    </row>
    <row r="149" spans="1:9" x14ac:dyDescent="0.25">
      <c r="A149" s="424"/>
      <c r="B149" s="425"/>
      <c r="C149" s="7" t="s">
        <v>101</v>
      </c>
      <c r="D149" s="431"/>
      <c r="E149" s="432"/>
      <c r="F149" s="382"/>
      <c r="G149" s="387"/>
      <c r="H149" s="376"/>
      <c r="I149" s="442"/>
    </row>
    <row r="150" spans="1:9" x14ac:dyDescent="0.25">
      <c r="A150" s="424"/>
      <c r="B150" s="425"/>
      <c r="C150" s="7" t="s">
        <v>102</v>
      </c>
      <c r="D150" s="431"/>
      <c r="E150" s="432"/>
      <c r="F150" s="382"/>
      <c r="G150" s="387"/>
      <c r="H150" s="376"/>
      <c r="I150" s="442"/>
    </row>
    <row r="151" spans="1:9" x14ac:dyDescent="0.25">
      <c r="A151" s="424"/>
      <c r="B151" s="425"/>
      <c r="C151" s="7" t="s">
        <v>103</v>
      </c>
      <c r="D151" s="431"/>
      <c r="E151" s="432"/>
      <c r="F151" s="382"/>
      <c r="G151" s="387"/>
      <c r="H151" s="376"/>
      <c r="I151" s="442"/>
    </row>
    <row r="152" spans="1:9" x14ac:dyDescent="0.25">
      <c r="A152" s="424"/>
      <c r="B152" s="425"/>
      <c r="C152" s="7" t="s">
        <v>177</v>
      </c>
      <c r="D152" s="431"/>
      <c r="E152" s="432"/>
      <c r="F152" s="382"/>
      <c r="G152" s="387"/>
      <c r="H152" s="376"/>
      <c r="I152" s="442"/>
    </row>
    <row r="153" spans="1:9" x14ac:dyDescent="0.25">
      <c r="A153" s="424"/>
      <c r="B153" s="425"/>
      <c r="C153" s="7" t="s">
        <v>104</v>
      </c>
      <c r="D153" s="431"/>
      <c r="E153" s="432"/>
      <c r="F153" s="382"/>
      <c r="G153" s="387"/>
      <c r="H153" s="376"/>
      <c r="I153" s="442"/>
    </row>
    <row r="154" spans="1:9" x14ac:dyDescent="0.25">
      <c r="A154" s="424"/>
      <c r="B154" s="425"/>
      <c r="C154" s="7" t="s">
        <v>105</v>
      </c>
      <c r="D154" s="431"/>
      <c r="E154" s="432"/>
      <c r="F154" s="382"/>
      <c r="G154" s="387"/>
      <c r="H154" s="376"/>
      <c r="I154" s="442"/>
    </row>
    <row r="155" spans="1:9" x14ac:dyDescent="0.25">
      <c r="A155" s="424"/>
      <c r="B155" s="425"/>
      <c r="C155" s="7" t="s">
        <v>106</v>
      </c>
      <c r="D155" s="431"/>
      <c r="E155" s="432"/>
      <c r="F155" s="382"/>
      <c r="G155" s="387"/>
      <c r="H155" s="376"/>
      <c r="I155" s="442"/>
    </row>
    <row r="156" spans="1:9" x14ac:dyDescent="0.25">
      <c r="A156" s="424"/>
      <c r="B156" s="425"/>
      <c r="C156" s="7" t="s">
        <v>178</v>
      </c>
      <c r="D156" s="431"/>
      <c r="E156" s="432"/>
      <c r="F156" s="382"/>
      <c r="G156" s="388"/>
      <c r="H156" s="377"/>
      <c r="I156" s="443"/>
    </row>
    <row r="157" spans="1:9" x14ac:dyDescent="0.25">
      <c r="A157" s="424">
        <v>27</v>
      </c>
      <c r="B157" s="425" t="s">
        <v>184</v>
      </c>
      <c r="C157" s="6" t="s">
        <v>107</v>
      </c>
      <c r="D157" s="431">
        <v>80</v>
      </c>
      <c r="E157" s="432">
        <f>'lot 3 Autres EPI'!E25</f>
        <v>0</v>
      </c>
      <c r="F157" s="382"/>
      <c r="G157" s="386">
        <f t="shared" si="6"/>
        <v>0</v>
      </c>
      <c r="H157" s="375">
        <f t="shared" si="7"/>
        <v>0</v>
      </c>
      <c r="I157" s="378">
        <f t="shared" si="8"/>
        <v>0</v>
      </c>
    </row>
    <row r="158" spans="1:9" x14ac:dyDescent="0.25">
      <c r="A158" s="424"/>
      <c r="B158" s="425"/>
      <c r="C158" s="7" t="s">
        <v>109</v>
      </c>
      <c r="D158" s="431"/>
      <c r="E158" s="432"/>
      <c r="F158" s="382"/>
      <c r="G158" s="387"/>
      <c r="H158" s="376"/>
      <c r="I158" s="379"/>
    </row>
    <row r="159" spans="1:9" x14ac:dyDescent="0.25">
      <c r="A159" s="424"/>
      <c r="B159" s="425"/>
      <c r="C159" s="7" t="s">
        <v>108</v>
      </c>
      <c r="D159" s="431"/>
      <c r="E159" s="432"/>
      <c r="F159" s="382"/>
      <c r="G159" s="387"/>
      <c r="H159" s="376"/>
      <c r="I159" s="379"/>
    </row>
    <row r="160" spans="1:9" x14ac:dyDescent="0.25">
      <c r="A160" s="424"/>
      <c r="B160" s="425"/>
      <c r="C160" s="7" t="s">
        <v>182</v>
      </c>
      <c r="D160" s="431"/>
      <c r="E160" s="432"/>
      <c r="F160" s="382"/>
      <c r="G160" s="387"/>
      <c r="H160" s="376"/>
      <c r="I160" s="379"/>
    </row>
    <row r="161" spans="1:9" x14ac:dyDescent="0.25">
      <c r="A161" s="424"/>
      <c r="B161" s="425"/>
      <c r="C161" s="7" t="s">
        <v>110</v>
      </c>
      <c r="D161" s="431"/>
      <c r="E161" s="432"/>
      <c r="F161" s="382"/>
      <c r="G161" s="387"/>
      <c r="H161" s="376"/>
      <c r="I161" s="379"/>
    </row>
    <row r="162" spans="1:9" x14ac:dyDescent="0.25">
      <c r="A162" s="424"/>
      <c r="B162" s="425"/>
      <c r="C162" s="7" t="s">
        <v>111</v>
      </c>
      <c r="D162" s="431"/>
      <c r="E162" s="432"/>
      <c r="F162" s="382"/>
      <c r="G162" s="387"/>
      <c r="H162" s="376"/>
      <c r="I162" s="379"/>
    </row>
    <row r="163" spans="1:9" x14ac:dyDescent="0.25">
      <c r="A163" s="424"/>
      <c r="B163" s="425"/>
      <c r="C163" s="7" t="s">
        <v>179</v>
      </c>
      <c r="D163" s="431"/>
      <c r="E163" s="432"/>
      <c r="F163" s="382"/>
      <c r="G163" s="387"/>
      <c r="H163" s="376"/>
      <c r="I163" s="379"/>
    </row>
    <row r="164" spans="1:9" x14ac:dyDescent="0.25">
      <c r="A164" s="424"/>
      <c r="B164" s="425"/>
      <c r="C164" s="7" t="s">
        <v>112</v>
      </c>
      <c r="D164" s="431"/>
      <c r="E164" s="432"/>
      <c r="F164" s="382"/>
      <c r="G164" s="387"/>
      <c r="H164" s="376"/>
      <c r="I164" s="379"/>
    </row>
    <row r="165" spans="1:9" x14ac:dyDescent="0.25">
      <c r="A165" s="424"/>
      <c r="B165" s="425"/>
      <c r="C165" s="7" t="s">
        <v>183</v>
      </c>
      <c r="D165" s="431"/>
      <c r="E165" s="432"/>
      <c r="F165" s="382"/>
      <c r="G165" s="387"/>
      <c r="H165" s="376"/>
      <c r="I165" s="379"/>
    </row>
    <row r="166" spans="1:9" x14ac:dyDescent="0.25">
      <c r="A166" s="424"/>
      <c r="B166" s="425"/>
      <c r="C166" s="7" t="s">
        <v>185</v>
      </c>
      <c r="D166" s="431"/>
      <c r="E166" s="432"/>
      <c r="F166" s="382"/>
      <c r="G166" s="388"/>
      <c r="H166" s="377"/>
      <c r="I166" s="380"/>
    </row>
    <row r="167" spans="1:9" x14ac:dyDescent="0.25">
      <c r="A167" s="424">
        <v>28</v>
      </c>
      <c r="B167" s="425" t="s">
        <v>5</v>
      </c>
      <c r="C167" s="6" t="s">
        <v>113</v>
      </c>
      <c r="D167" s="431">
        <v>80</v>
      </c>
      <c r="E167" s="432">
        <f>'lot 3 Autres EPI'!E35</f>
        <v>0</v>
      </c>
      <c r="F167" s="382"/>
      <c r="G167" s="386">
        <f>((E167*$F$8)+E167)</f>
        <v>0</v>
      </c>
      <c r="H167" s="375">
        <f t="shared" si="7"/>
        <v>0</v>
      </c>
      <c r="I167" s="378">
        <f t="shared" si="8"/>
        <v>0</v>
      </c>
    </row>
    <row r="168" spans="1:9" x14ac:dyDescent="0.25">
      <c r="A168" s="424"/>
      <c r="B168" s="425"/>
      <c r="C168" s="7" t="s">
        <v>114</v>
      </c>
      <c r="D168" s="431"/>
      <c r="E168" s="432"/>
      <c r="F168" s="382"/>
      <c r="G168" s="387"/>
      <c r="H168" s="376"/>
      <c r="I168" s="379"/>
    </row>
    <row r="169" spans="1:9" x14ac:dyDescent="0.25">
      <c r="A169" s="424"/>
      <c r="B169" s="425"/>
      <c r="C169" s="7" t="s">
        <v>115</v>
      </c>
      <c r="D169" s="431"/>
      <c r="E169" s="432"/>
      <c r="F169" s="382"/>
      <c r="G169" s="387"/>
      <c r="H169" s="376"/>
      <c r="I169" s="379"/>
    </row>
    <row r="170" spans="1:9" x14ac:dyDescent="0.25">
      <c r="A170" s="424"/>
      <c r="B170" s="425"/>
      <c r="C170" s="7" t="s">
        <v>180</v>
      </c>
      <c r="D170" s="431"/>
      <c r="E170" s="432"/>
      <c r="F170" s="382"/>
      <c r="G170" s="387"/>
      <c r="H170" s="376"/>
      <c r="I170" s="379"/>
    </row>
    <row r="171" spans="1:9" x14ac:dyDescent="0.25">
      <c r="A171" s="424"/>
      <c r="B171" s="425"/>
      <c r="C171" s="7" t="s">
        <v>154</v>
      </c>
      <c r="D171" s="431"/>
      <c r="E171" s="432"/>
      <c r="F171" s="382"/>
      <c r="G171" s="388"/>
      <c r="H171" s="377"/>
      <c r="I171" s="380"/>
    </row>
    <row r="172" spans="1:9" x14ac:dyDescent="0.25">
      <c r="A172" s="424">
        <v>29</v>
      </c>
      <c r="B172" s="425" t="s">
        <v>227</v>
      </c>
      <c r="C172" s="12" t="s">
        <v>155</v>
      </c>
      <c r="D172" s="431">
        <v>10</v>
      </c>
      <c r="E172" s="432">
        <f>'lot 3 Autres EPI'!E40</f>
        <v>0</v>
      </c>
      <c r="F172" s="382"/>
      <c r="G172" s="386">
        <f t="shared" si="6"/>
        <v>0</v>
      </c>
      <c r="H172" s="375">
        <f t="shared" si="7"/>
        <v>0</v>
      </c>
      <c r="I172" s="378">
        <f t="shared" si="8"/>
        <v>0</v>
      </c>
    </row>
    <row r="173" spans="1:9" x14ac:dyDescent="0.25">
      <c r="A173" s="424"/>
      <c r="B173" s="425"/>
      <c r="C173" s="13" t="s">
        <v>156</v>
      </c>
      <c r="D173" s="431"/>
      <c r="E173" s="432"/>
      <c r="F173" s="382"/>
      <c r="G173" s="387"/>
      <c r="H173" s="376"/>
      <c r="I173" s="379"/>
    </row>
    <row r="174" spans="1:9" x14ac:dyDescent="0.25">
      <c r="A174" s="424"/>
      <c r="B174" s="425"/>
      <c r="C174" s="14" t="s">
        <v>157</v>
      </c>
      <c r="D174" s="431"/>
      <c r="E174" s="432"/>
      <c r="F174" s="382"/>
      <c r="G174" s="388"/>
      <c r="H174" s="377"/>
      <c r="I174" s="380"/>
    </row>
    <row r="175" spans="1:9" x14ac:dyDescent="0.25">
      <c r="A175" s="424">
        <v>30</v>
      </c>
      <c r="B175" s="425" t="s">
        <v>1</v>
      </c>
      <c r="C175" s="7" t="s">
        <v>116</v>
      </c>
      <c r="D175" s="431">
        <v>80</v>
      </c>
      <c r="E175" s="432">
        <f>'lot 3 Autres EPI'!E43</f>
        <v>0</v>
      </c>
      <c r="F175" s="382"/>
      <c r="G175" s="386">
        <f t="shared" si="6"/>
        <v>0</v>
      </c>
      <c r="H175" s="375">
        <f t="shared" si="7"/>
        <v>0</v>
      </c>
      <c r="I175" s="378">
        <f t="shared" si="8"/>
        <v>0</v>
      </c>
    </row>
    <row r="176" spans="1:9" x14ac:dyDescent="0.25">
      <c r="A176" s="424"/>
      <c r="B176" s="425"/>
      <c r="C176" s="7" t="s">
        <v>117</v>
      </c>
      <c r="D176" s="431"/>
      <c r="E176" s="432"/>
      <c r="F176" s="382"/>
      <c r="G176" s="387"/>
      <c r="H176" s="376"/>
      <c r="I176" s="379"/>
    </row>
    <row r="177" spans="1:9" x14ac:dyDescent="0.25">
      <c r="A177" s="424"/>
      <c r="B177" s="425"/>
      <c r="C177" s="7" t="s">
        <v>118</v>
      </c>
      <c r="D177" s="431"/>
      <c r="E177" s="432"/>
      <c r="F177" s="382"/>
      <c r="G177" s="387"/>
      <c r="H177" s="376"/>
      <c r="I177" s="379"/>
    </row>
    <row r="178" spans="1:9" x14ac:dyDescent="0.25">
      <c r="A178" s="424"/>
      <c r="B178" s="425"/>
      <c r="C178" s="7" t="s">
        <v>119</v>
      </c>
      <c r="D178" s="431"/>
      <c r="E178" s="432"/>
      <c r="F178" s="382"/>
      <c r="G178" s="387"/>
      <c r="H178" s="376"/>
      <c r="I178" s="379"/>
    </row>
    <row r="179" spans="1:9" x14ac:dyDescent="0.25">
      <c r="A179" s="424"/>
      <c r="B179" s="425"/>
      <c r="C179" s="7" t="s">
        <v>120</v>
      </c>
      <c r="D179" s="431"/>
      <c r="E179" s="432"/>
      <c r="F179" s="382"/>
      <c r="G179" s="387"/>
      <c r="H179" s="376"/>
      <c r="I179" s="379"/>
    </row>
    <row r="180" spans="1:9" x14ac:dyDescent="0.25">
      <c r="A180" s="424"/>
      <c r="B180" s="425"/>
      <c r="C180" s="7" t="s">
        <v>121</v>
      </c>
      <c r="D180" s="431"/>
      <c r="E180" s="432"/>
      <c r="F180" s="382"/>
      <c r="G180" s="387"/>
      <c r="H180" s="376"/>
      <c r="I180" s="379"/>
    </row>
    <row r="181" spans="1:9" x14ac:dyDescent="0.25">
      <c r="A181" s="424"/>
      <c r="B181" s="425"/>
      <c r="C181" s="7" t="s">
        <v>122</v>
      </c>
      <c r="D181" s="431"/>
      <c r="E181" s="432"/>
      <c r="F181" s="382"/>
      <c r="G181" s="387"/>
      <c r="H181" s="376"/>
      <c r="I181" s="379"/>
    </row>
    <row r="182" spans="1:9" x14ac:dyDescent="0.25">
      <c r="A182" s="424"/>
      <c r="B182" s="425"/>
      <c r="C182" s="7" t="s">
        <v>123</v>
      </c>
      <c r="D182" s="431"/>
      <c r="E182" s="432"/>
      <c r="F182" s="382"/>
      <c r="G182" s="387"/>
      <c r="H182" s="376"/>
      <c r="I182" s="379"/>
    </row>
    <row r="183" spans="1:9" x14ac:dyDescent="0.25">
      <c r="A183" s="424"/>
      <c r="B183" s="425"/>
      <c r="C183" s="7" t="s">
        <v>124</v>
      </c>
      <c r="D183" s="431"/>
      <c r="E183" s="432"/>
      <c r="F183" s="382"/>
      <c r="G183" s="387"/>
      <c r="H183" s="376"/>
      <c r="I183" s="379"/>
    </row>
    <row r="184" spans="1:9" x14ac:dyDescent="0.25">
      <c r="A184" s="424"/>
      <c r="B184" s="425"/>
      <c r="C184" s="7" t="s">
        <v>125</v>
      </c>
      <c r="D184" s="431"/>
      <c r="E184" s="432"/>
      <c r="F184" s="382"/>
      <c r="G184" s="387"/>
      <c r="H184" s="376"/>
      <c r="I184" s="379"/>
    </row>
    <row r="185" spans="1:9" x14ac:dyDescent="0.25">
      <c r="A185" s="424"/>
      <c r="B185" s="425"/>
      <c r="C185" s="8" t="s">
        <v>126</v>
      </c>
      <c r="D185" s="431"/>
      <c r="E185" s="432"/>
      <c r="F185" s="382"/>
      <c r="G185" s="388"/>
      <c r="H185" s="377"/>
      <c r="I185" s="380"/>
    </row>
    <row r="186" spans="1:9" x14ac:dyDescent="0.25">
      <c r="A186" s="424">
        <v>31</v>
      </c>
      <c r="B186" s="425" t="s">
        <v>24</v>
      </c>
      <c r="C186" s="6" t="s">
        <v>127</v>
      </c>
      <c r="D186" s="431">
        <v>10</v>
      </c>
      <c r="E186" s="432">
        <f>DQE!E48</f>
        <v>0</v>
      </c>
      <c r="F186" s="382"/>
      <c r="G186" s="386">
        <f t="shared" ref="G186:G226" si="9">((E186*$F$8)+E186)</f>
        <v>0</v>
      </c>
      <c r="H186" s="375">
        <f t="shared" ref="H186:H212" si="10">D186*E186</f>
        <v>0</v>
      </c>
      <c r="I186" s="378">
        <f t="shared" ref="I186:I212" si="11">D186*G186</f>
        <v>0</v>
      </c>
    </row>
    <row r="187" spans="1:9" x14ac:dyDescent="0.25">
      <c r="A187" s="424"/>
      <c r="B187" s="425"/>
      <c r="C187" s="7" t="s">
        <v>128</v>
      </c>
      <c r="D187" s="431"/>
      <c r="E187" s="432"/>
      <c r="F187" s="382"/>
      <c r="G187" s="387"/>
      <c r="H187" s="376"/>
      <c r="I187" s="379"/>
    </row>
    <row r="188" spans="1:9" x14ac:dyDescent="0.25">
      <c r="A188" s="424"/>
      <c r="B188" s="425"/>
      <c r="C188" s="7" t="s">
        <v>129</v>
      </c>
      <c r="D188" s="431"/>
      <c r="E188" s="432"/>
      <c r="F188" s="382"/>
      <c r="G188" s="387"/>
      <c r="H188" s="376"/>
      <c r="I188" s="379"/>
    </row>
    <row r="189" spans="1:9" x14ac:dyDescent="0.25">
      <c r="A189" s="424"/>
      <c r="B189" s="425"/>
      <c r="C189" s="7" t="s">
        <v>130</v>
      </c>
      <c r="D189" s="431"/>
      <c r="E189" s="432"/>
      <c r="F189" s="382"/>
      <c r="G189" s="387"/>
      <c r="H189" s="376"/>
      <c r="I189" s="379"/>
    </row>
    <row r="190" spans="1:9" x14ac:dyDescent="0.25">
      <c r="A190" s="424"/>
      <c r="B190" s="425"/>
      <c r="C190" s="7" t="s">
        <v>181</v>
      </c>
      <c r="D190" s="431"/>
      <c r="E190" s="432"/>
      <c r="F190" s="382"/>
      <c r="G190" s="387"/>
      <c r="H190" s="376"/>
      <c r="I190" s="379"/>
    </row>
    <row r="191" spans="1:9" x14ac:dyDescent="0.25">
      <c r="A191" s="424"/>
      <c r="B191" s="425"/>
      <c r="C191" s="7" t="s">
        <v>131</v>
      </c>
      <c r="D191" s="431"/>
      <c r="E191" s="432"/>
      <c r="F191" s="382"/>
      <c r="G191" s="387"/>
      <c r="H191" s="376"/>
      <c r="I191" s="379"/>
    </row>
    <row r="192" spans="1:9" x14ac:dyDescent="0.25">
      <c r="A192" s="424"/>
      <c r="B192" s="425"/>
      <c r="C192" s="8" t="s">
        <v>132</v>
      </c>
      <c r="D192" s="431"/>
      <c r="E192" s="432"/>
      <c r="F192" s="382"/>
      <c r="G192" s="388"/>
      <c r="H192" s="377"/>
      <c r="I192" s="380"/>
    </row>
    <row r="193" spans="1:9" x14ac:dyDescent="0.25">
      <c r="A193" s="424">
        <v>32</v>
      </c>
      <c r="B193" s="425" t="s">
        <v>19</v>
      </c>
      <c r="C193" s="6" t="s">
        <v>133</v>
      </c>
      <c r="D193" s="431">
        <v>200</v>
      </c>
      <c r="E193" s="432">
        <f>'lot 3 Autres EPI'!E61</f>
        <v>0</v>
      </c>
      <c r="F193" s="382"/>
      <c r="G193" s="386">
        <f t="shared" si="9"/>
        <v>0</v>
      </c>
      <c r="H193" s="375">
        <f t="shared" si="10"/>
        <v>0</v>
      </c>
      <c r="I193" s="378">
        <f t="shared" si="11"/>
        <v>0</v>
      </c>
    </row>
    <row r="194" spans="1:9" x14ac:dyDescent="0.25">
      <c r="A194" s="424"/>
      <c r="B194" s="425"/>
      <c r="C194" s="7" t="s">
        <v>134</v>
      </c>
      <c r="D194" s="431"/>
      <c r="E194" s="432"/>
      <c r="F194" s="382"/>
      <c r="G194" s="387"/>
      <c r="H194" s="376"/>
      <c r="I194" s="379"/>
    </row>
    <row r="195" spans="1:9" x14ac:dyDescent="0.25">
      <c r="A195" s="424"/>
      <c r="B195" s="425"/>
      <c r="C195" s="7" t="s">
        <v>135</v>
      </c>
      <c r="D195" s="431"/>
      <c r="E195" s="432"/>
      <c r="F195" s="382"/>
      <c r="G195" s="387"/>
      <c r="H195" s="376"/>
      <c r="I195" s="379"/>
    </row>
    <row r="196" spans="1:9" x14ac:dyDescent="0.25">
      <c r="A196" s="424"/>
      <c r="B196" s="425"/>
      <c r="C196" s="7" t="s">
        <v>136</v>
      </c>
      <c r="D196" s="431"/>
      <c r="E196" s="432"/>
      <c r="F196" s="382"/>
      <c r="G196" s="387"/>
      <c r="H196" s="376"/>
      <c r="I196" s="379"/>
    </row>
    <row r="197" spans="1:9" x14ac:dyDescent="0.25">
      <c r="A197" s="424"/>
      <c r="B197" s="425"/>
      <c r="C197" s="8" t="s">
        <v>137</v>
      </c>
      <c r="D197" s="431"/>
      <c r="E197" s="432"/>
      <c r="F197" s="382"/>
      <c r="G197" s="388"/>
      <c r="H197" s="377"/>
      <c r="I197" s="380"/>
    </row>
    <row r="198" spans="1:9" x14ac:dyDescent="0.25">
      <c r="A198" s="424">
        <v>33</v>
      </c>
      <c r="B198" s="425" t="s">
        <v>138</v>
      </c>
      <c r="C198" s="6" t="s">
        <v>139</v>
      </c>
      <c r="D198" s="431">
        <v>80</v>
      </c>
      <c r="E198" s="432">
        <f>'lot 3 Autres EPI'!E66</f>
        <v>0</v>
      </c>
      <c r="F198" s="382"/>
      <c r="G198" s="386">
        <f t="shared" si="9"/>
        <v>0</v>
      </c>
      <c r="H198" s="375">
        <f t="shared" si="10"/>
        <v>0</v>
      </c>
      <c r="I198" s="378">
        <f>D198*G198</f>
        <v>0</v>
      </c>
    </row>
    <row r="199" spans="1:9" x14ac:dyDescent="0.25">
      <c r="A199" s="424"/>
      <c r="B199" s="425"/>
      <c r="C199" s="7" t="s">
        <v>140</v>
      </c>
      <c r="D199" s="431"/>
      <c r="E199" s="432"/>
      <c r="F199" s="382"/>
      <c r="G199" s="387"/>
      <c r="H199" s="376"/>
      <c r="I199" s="379"/>
    </row>
    <row r="200" spans="1:9" x14ac:dyDescent="0.25">
      <c r="A200" s="424"/>
      <c r="B200" s="425"/>
      <c r="C200" s="7" t="s">
        <v>141</v>
      </c>
      <c r="D200" s="431"/>
      <c r="E200" s="432"/>
      <c r="F200" s="382"/>
      <c r="G200" s="387"/>
      <c r="H200" s="376"/>
      <c r="I200" s="379"/>
    </row>
    <row r="201" spans="1:9" x14ac:dyDescent="0.25">
      <c r="A201" s="424"/>
      <c r="B201" s="425"/>
      <c r="C201" s="8" t="s">
        <v>142</v>
      </c>
      <c r="D201" s="431"/>
      <c r="E201" s="432"/>
      <c r="F201" s="382"/>
      <c r="G201" s="388"/>
      <c r="H201" s="377"/>
      <c r="I201" s="380"/>
    </row>
    <row r="202" spans="1:9" x14ac:dyDescent="0.25">
      <c r="A202" s="424">
        <v>34</v>
      </c>
      <c r="B202" s="425" t="s">
        <v>31</v>
      </c>
      <c r="C202" s="6" t="s">
        <v>143</v>
      </c>
      <c r="D202" s="431">
        <v>100</v>
      </c>
      <c r="E202" s="432">
        <f>'lot 3 Autres EPI'!E70</f>
        <v>0</v>
      </c>
      <c r="F202" s="382"/>
      <c r="G202" s="386">
        <f>((E202*$F$8)+E202)</f>
        <v>0</v>
      </c>
      <c r="H202" s="375">
        <f>D202*E202</f>
        <v>0</v>
      </c>
      <c r="I202" s="378">
        <f t="shared" si="11"/>
        <v>0</v>
      </c>
    </row>
    <row r="203" spans="1:9" x14ac:dyDescent="0.25">
      <c r="A203" s="424"/>
      <c r="B203" s="425"/>
      <c r="C203" s="7" t="s">
        <v>144</v>
      </c>
      <c r="D203" s="431"/>
      <c r="E203" s="432"/>
      <c r="F203" s="382"/>
      <c r="G203" s="387"/>
      <c r="H203" s="376"/>
      <c r="I203" s="379"/>
    </row>
    <row r="204" spans="1:9" x14ac:dyDescent="0.25">
      <c r="A204" s="424"/>
      <c r="B204" s="425"/>
      <c r="C204" s="7" t="s">
        <v>145</v>
      </c>
      <c r="D204" s="431"/>
      <c r="E204" s="432"/>
      <c r="F204" s="382"/>
      <c r="G204" s="387"/>
      <c r="H204" s="376"/>
      <c r="I204" s="379"/>
    </row>
    <row r="205" spans="1:9" x14ac:dyDescent="0.25">
      <c r="A205" s="424"/>
      <c r="B205" s="425"/>
      <c r="C205" s="7" t="s">
        <v>146</v>
      </c>
      <c r="D205" s="431"/>
      <c r="E205" s="432"/>
      <c r="F205" s="382"/>
      <c r="G205" s="387"/>
      <c r="H205" s="376"/>
      <c r="I205" s="379"/>
    </row>
    <row r="206" spans="1:9" x14ac:dyDescent="0.25">
      <c r="A206" s="424"/>
      <c r="B206" s="425"/>
      <c r="C206" s="7" t="s">
        <v>147</v>
      </c>
      <c r="D206" s="431"/>
      <c r="E206" s="432"/>
      <c r="F206" s="382"/>
      <c r="G206" s="387"/>
      <c r="H206" s="376"/>
      <c r="I206" s="379"/>
    </row>
    <row r="207" spans="1:9" x14ac:dyDescent="0.25">
      <c r="A207" s="424"/>
      <c r="B207" s="425"/>
      <c r="C207" s="7" t="s">
        <v>148</v>
      </c>
      <c r="D207" s="431"/>
      <c r="E207" s="432"/>
      <c r="F207" s="382"/>
      <c r="G207" s="387"/>
      <c r="H207" s="376"/>
      <c r="I207" s="379"/>
    </row>
    <row r="208" spans="1:9" x14ac:dyDescent="0.25">
      <c r="A208" s="424"/>
      <c r="B208" s="425"/>
      <c r="C208" s="7" t="s">
        <v>149</v>
      </c>
      <c r="D208" s="431"/>
      <c r="E208" s="432"/>
      <c r="F208" s="382"/>
      <c r="G208" s="387"/>
      <c r="H208" s="376"/>
      <c r="I208" s="379"/>
    </row>
    <row r="209" spans="1:9" x14ac:dyDescent="0.25">
      <c r="A209" s="424"/>
      <c r="B209" s="425"/>
      <c r="C209" s="7" t="s">
        <v>150</v>
      </c>
      <c r="D209" s="431"/>
      <c r="E209" s="432"/>
      <c r="F209" s="382"/>
      <c r="G209" s="387"/>
      <c r="H209" s="376"/>
      <c r="I209" s="379"/>
    </row>
    <row r="210" spans="1:9" x14ac:dyDescent="0.25">
      <c r="A210" s="424"/>
      <c r="B210" s="425"/>
      <c r="C210" s="7" t="s">
        <v>151</v>
      </c>
      <c r="D210" s="431"/>
      <c r="E210" s="432"/>
      <c r="F210" s="382"/>
      <c r="G210" s="387"/>
      <c r="H210" s="376"/>
      <c r="I210" s="379"/>
    </row>
    <row r="211" spans="1:9" x14ac:dyDescent="0.25">
      <c r="A211" s="424"/>
      <c r="B211" s="425"/>
      <c r="C211" s="8" t="s">
        <v>152</v>
      </c>
      <c r="D211" s="431"/>
      <c r="E211" s="432"/>
      <c r="F211" s="382"/>
      <c r="G211" s="388"/>
      <c r="H211" s="377"/>
      <c r="I211" s="380"/>
    </row>
    <row r="212" spans="1:9" x14ac:dyDescent="0.25">
      <c r="A212" s="202">
        <v>35</v>
      </c>
      <c r="B212" s="426" t="s">
        <v>235</v>
      </c>
      <c r="C212" s="6" t="s">
        <v>216</v>
      </c>
      <c r="D212" s="431">
        <v>50</v>
      </c>
      <c r="E212" s="432">
        <f>'lot 3 Autres EPI'!E80</f>
        <v>0</v>
      </c>
      <c r="F212" s="382"/>
      <c r="G212" s="386">
        <f t="shared" si="9"/>
        <v>0</v>
      </c>
      <c r="H212" s="375">
        <f t="shared" si="10"/>
        <v>0</v>
      </c>
      <c r="I212" s="378">
        <f t="shared" si="11"/>
        <v>0</v>
      </c>
    </row>
    <row r="213" spans="1:9" x14ac:dyDescent="0.25">
      <c r="A213" s="203"/>
      <c r="B213" s="427"/>
      <c r="C213" s="15" t="s">
        <v>218</v>
      </c>
      <c r="D213" s="431"/>
      <c r="E213" s="432"/>
      <c r="F213" s="382"/>
      <c r="G213" s="387"/>
      <c r="H213" s="376"/>
      <c r="I213" s="379"/>
    </row>
    <row r="214" spans="1:9" x14ac:dyDescent="0.25">
      <c r="A214" s="203"/>
      <c r="B214" s="427"/>
      <c r="C214" s="15" t="s">
        <v>219</v>
      </c>
      <c r="D214" s="431"/>
      <c r="E214" s="432"/>
      <c r="F214" s="382"/>
      <c r="G214" s="387"/>
      <c r="H214" s="376"/>
      <c r="I214" s="379"/>
    </row>
    <row r="215" spans="1:9" x14ac:dyDescent="0.25">
      <c r="A215" s="203"/>
      <c r="B215" s="427"/>
      <c r="C215" s="15" t="s">
        <v>220</v>
      </c>
      <c r="D215" s="431"/>
      <c r="E215" s="432"/>
      <c r="F215" s="382"/>
      <c r="G215" s="387"/>
      <c r="H215" s="376"/>
      <c r="I215" s="379"/>
    </row>
    <row r="216" spans="1:9" x14ac:dyDescent="0.25">
      <c r="A216" s="203"/>
      <c r="B216" s="427"/>
      <c r="C216" s="15" t="s">
        <v>221</v>
      </c>
      <c r="D216" s="431"/>
      <c r="E216" s="432"/>
      <c r="F216" s="382"/>
      <c r="G216" s="387"/>
      <c r="H216" s="376"/>
      <c r="I216" s="379"/>
    </row>
    <row r="217" spans="1:9" x14ac:dyDescent="0.25">
      <c r="A217" s="204"/>
      <c r="B217" s="428"/>
      <c r="C217" s="16" t="s">
        <v>217</v>
      </c>
      <c r="D217" s="431"/>
      <c r="E217" s="432"/>
      <c r="F217" s="382"/>
      <c r="G217" s="388"/>
      <c r="H217" s="377"/>
      <c r="I217" s="380"/>
    </row>
    <row r="218" spans="1:9" x14ac:dyDescent="0.25">
      <c r="A218" s="429">
        <v>36</v>
      </c>
      <c r="B218" s="366" t="s">
        <v>32</v>
      </c>
      <c r="C218" s="17" t="s">
        <v>174</v>
      </c>
      <c r="D218" s="431">
        <v>20</v>
      </c>
      <c r="E218" s="432">
        <f>'lot 3 Autres EPI'!E86</f>
        <v>0</v>
      </c>
      <c r="F218" s="382"/>
      <c r="G218" s="386">
        <f>((E218*$F$8)+E218)</f>
        <v>0</v>
      </c>
      <c r="H218" s="375">
        <f>D218*E218</f>
        <v>0</v>
      </c>
      <c r="I218" s="378">
        <f>D218*G218</f>
        <v>0</v>
      </c>
    </row>
    <row r="219" spans="1:9" x14ac:dyDescent="0.25">
      <c r="A219" s="429"/>
      <c r="B219" s="366"/>
      <c r="C219" s="17" t="s">
        <v>173</v>
      </c>
      <c r="D219" s="431"/>
      <c r="E219" s="432"/>
      <c r="F219" s="382"/>
      <c r="G219" s="387"/>
      <c r="H219" s="376"/>
      <c r="I219" s="379"/>
    </row>
    <row r="220" spans="1:9" x14ac:dyDescent="0.25">
      <c r="A220" s="429"/>
      <c r="B220" s="366"/>
      <c r="C220" s="17" t="s">
        <v>168</v>
      </c>
      <c r="D220" s="431"/>
      <c r="E220" s="432"/>
      <c r="F220" s="382"/>
      <c r="G220" s="387"/>
      <c r="H220" s="376"/>
      <c r="I220" s="379"/>
    </row>
    <row r="221" spans="1:9" x14ac:dyDescent="0.25">
      <c r="A221" s="429"/>
      <c r="B221" s="366"/>
      <c r="C221" s="17" t="s">
        <v>169</v>
      </c>
      <c r="D221" s="431"/>
      <c r="E221" s="432"/>
      <c r="F221" s="382"/>
      <c r="G221" s="387"/>
      <c r="H221" s="376"/>
      <c r="I221" s="379"/>
    </row>
    <row r="222" spans="1:9" x14ac:dyDescent="0.25">
      <c r="A222" s="429"/>
      <c r="B222" s="366"/>
      <c r="C222" s="17" t="s">
        <v>170</v>
      </c>
      <c r="D222" s="431"/>
      <c r="E222" s="432"/>
      <c r="F222" s="382"/>
      <c r="G222" s="387"/>
      <c r="H222" s="376"/>
      <c r="I222" s="379"/>
    </row>
    <row r="223" spans="1:9" x14ac:dyDescent="0.25">
      <c r="A223" s="429"/>
      <c r="B223" s="366"/>
      <c r="C223" s="17" t="s">
        <v>171</v>
      </c>
      <c r="D223" s="431"/>
      <c r="E223" s="432"/>
      <c r="F223" s="382"/>
      <c r="G223" s="387"/>
      <c r="H223" s="376"/>
      <c r="I223" s="379"/>
    </row>
    <row r="224" spans="1:9" x14ac:dyDescent="0.25">
      <c r="A224" s="429"/>
      <c r="B224" s="366"/>
      <c r="C224" s="17" t="s">
        <v>172</v>
      </c>
      <c r="D224" s="431"/>
      <c r="E224" s="432"/>
      <c r="F224" s="382"/>
      <c r="G224" s="387"/>
      <c r="H224" s="376"/>
      <c r="I224" s="379"/>
    </row>
    <row r="225" spans="1:9" x14ac:dyDescent="0.25">
      <c r="A225" s="430"/>
      <c r="B225" s="367"/>
      <c r="C225" s="18" t="s">
        <v>77</v>
      </c>
      <c r="D225" s="431"/>
      <c r="E225" s="432"/>
      <c r="F225" s="382"/>
      <c r="G225" s="388"/>
      <c r="H225" s="377"/>
      <c r="I225" s="380"/>
    </row>
    <row r="226" spans="1:9" x14ac:dyDescent="0.25">
      <c r="A226" s="447">
        <v>37</v>
      </c>
      <c r="B226" s="365" t="s">
        <v>33</v>
      </c>
      <c r="C226" s="19" t="s">
        <v>78</v>
      </c>
      <c r="D226" s="431">
        <v>20</v>
      </c>
      <c r="E226" s="432">
        <f>'lot 3 Autres EPI'!E94</f>
        <v>0</v>
      </c>
      <c r="F226" s="382"/>
      <c r="G226" s="386">
        <f t="shared" si="9"/>
        <v>0</v>
      </c>
      <c r="H226" s="375">
        <f>D226*E226</f>
        <v>0</v>
      </c>
      <c r="I226" s="378">
        <f>D226*G226</f>
        <v>0</v>
      </c>
    </row>
    <row r="227" spans="1:9" x14ac:dyDescent="0.25">
      <c r="A227" s="429"/>
      <c r="B227" s="366"/>
      <c r="C227" s="20" t="s">
        <v>175</v>
      </c>
      <c r="D227" s="431"/>
      <c r="E227" s="432"/>
      <c r="F227" s="382"/>
      <c r="G227" s="387"/>
      <c r="H227" s="376"/>
      <c r="I227" s="379"/>
    </row>
    <row r="228" spans="1:9" x14ac:dyDescent="0.25">
      <c r="A228" s="429"/>
      <c r="B228" s="366"/>
      <c r="C228" s="20" t="s">
        <v>172</v>
      </c>
      <c r="D228" s="431"/>
      <c r="E228" s="432"/>
      <c r="F228" s="382"/>
      <c r="G228" s="387"/>
      <c r="H228" s="376"/>
      <c r="I228" s="379"/>
    </row>
    <row r="229" spans="1:9" x14ac:dyDescent="0.25">
      <c r="A229" s="430"/>
      <c r="B229" s="367"/>
      <c r="C229" s="8" t="s">
        <v>176</v>
      </c>
      <c r="D229" s="431"/>
      <c r="E229" s="432"/>
      <c r="F229" s="382"/>
      <c r="G229" s="388"/>
      <c r="H229" s="377"/>
      <c r="I229" s="380"/>
    </row>
    <row r="230" spans="1:9" s="92" customFormat="1" ht="15" customHeight="1" x14ac:dyDescent="0.25">
      <c r="A230" s="259">
        <v>38</v>
      </c>
      <c r="B230" s="365" t="s">
        <v>241</v>
      </c>
      <c r="C230" s="7" t="s">
        <v>236</v>
      </c>
      <c r="D230" s="368">
        <v>50</v>
      </c>
      <c r="E230" s="403">
        <f>+'lot 3 Autres EPI'!E98</f>
        <v>0</v>
      </c>
      <c r="F230" s="382"/>
      <c r="G230" s="386">
        <f t="shared" ref="G230" si="12">((E230*$F$8)+E230)</f>
        <v>0</v>
      </c>
      <c r="H230" s="375">
        <f t="shared" ref="H230" si="13">D230*E230</f>
        <v>0</v>
      </c>
      <c r="I230" s="378">
        <f>D230*G230</f>
        <v>0</v>
      </c>
    </row>
    <row r="231" spans="1:9" s="92" customFormat="1" ht="15" customHeight="1" x14ac:dyDescent="0.25">
      <c r="A231" s="260"/>
      <c r="B231" s="366"/>
      <c r="C231" s="7" t="s">
        <v>237</v>
      </c>
      <c r="D231" s="369"/>
      <c r="E231" s="385"/>
      <c r="F231" s="382"/>
      <c r="G231" s="387"/>
      <c r="H231" s="376"/>
      <c r="I231" s="379"/>
    </row>
    <row r="232" spans="1:9" s="92" customFormat="1" ht="15" customHeight="1" x14ac:dyDescent="0.25">
      <c r="A232" s="260"/>
      <c r="B232" s="366"/>
      <c r="C232" s="7" t="s">
        <v>238</v>
      </c>
      <c r="D232" s="369"/>
      <c r="E232" s="385"/>
      <c r="F232" s="382"/>
      <c r="G232" s="387"/>
      <c r="H232" s="376"/>
      <c r="I232" s="379"/>
    </row>
    <row r="233" spans="1:9" s="92" customFormat="1" ht="15" customHeight="1" x14ac:dyDescent="0.25">
      <c r="A233" s="261"/>
      <c r="B233" s="367"/>
      <c r="C233" s="7" t="s">
        <v>239</v>
      </c>
      <c r="D233" s="369"/>
      <c r="E233" s="385"/>
      <c r="F233" s="382"/>
      <c r="G233" s="388"/>
      <c r="H233" s="377"/>
      <c r="I233" s="380"/>
    </row>
    <row r="234" spans="1:9" s="92" customFormat="1" ht="15" customHeight="1" x14ac:dyDescent="0.25">
      <c r="A234" s="259">
        <v>39</v>
      </c>
      <c r="B234" s="365" t="s">
        <v>240</v>
      </c>
      <c r="C234" s="9" t="s">
        <v>236</v>
      </c>
      <c r="D234" s="369">
        <v>50</v>
      </c>
      <c r="E234" s="385">
        <f>+'lot 3 Autres EPI'!E102</f>
        <v>0</v>
      </c>
      <c r="F234" s="382"/>
      <c r="G234" s="386">
        <f>((E234*$F$8)+E234)</f>
        <v>0</v>
      </c>
      <c r="H234" s="375">
        <f t="shared" ref="H234" si="14">D234*E234</f>
        <v>0</v>
      </c>
      <c r="I234" s="378">
        <f>D234*G234</f>
        <v>0</v>
      </c>
    </row>
    <row r="235" spans="1:9" s="92" customFormat="1" ht="15" customHeight="1" x14ac:dyDescent="0.25">
      <c r="A235" s="260"/>
      <c r="B235" s="366"/>
      <c r="C235" s="10" t="s">
        <v>237</v>
      </c>
      <c r="D235" s="369"/>
      <c r="E235" s="385"/>
      <c r="F235" s="382"/>
      <c r="G235" s="387"/>
      <c r="H235" s="376"/>
      <c r="I235" s="379"/>
    </row>
    <row r="236" spans="1:9" s="92" customFormat="1" ht="15" customHeight="1" x14ac:dyDescent="0.25">
      <c r="A236" s="260"/>
      <c r="B236" s="366"/>
      <c r="C236" s="10" t="s">
        <v>238</v>
      </c>
      <c r="D236" s="369"/>
      <c r="E236" s="385"/>
      <c r="F236" s="382"/>
      <c r="G236" s="387"/>
      <c r="H236" s="376"/>
      <c r="I236" s="379"/>
    </row>
    <row r="237" spans="1:9" s="92" customFormat="1" ht="15" customHeight="1" x14ac:dyDescent="0.25">
      <c r="A237" s="261"/>
      <c r="B237" s="367"/>
      <c r="C237" s="11" t="s">
        <v>239</v>
      </c>
      <c r="D237" s="369"/>
      <c r="E237" s="385"/>
      <c r="F237" s="382"/>
      <c r="G237" s="388"/>
      <c r="H237" s="377"/>
      <c r="I237" s="380"/>
    </row>
    <row r="238" spans="1:9" s="92" customFormat="1" ht="15" customHeight="1" x14ac:dyDescent="0.25">
      <c r="A238" s="259">
        <v>40</v>
      </c>
      <c r="B238" s="365" t="s">
        <v>242</v>
      </c>
      <c r="C238" s="7" t="s">
        <v>236</v>
      </c>
      <c r="D238" s="368">
        <v>50</v>
      </c>
      <c r="E238" s="371">
        <f>+'lot 3 Autres EPI'!E106</f>
        <v>0</v>
      </c>
      <c r="F238" s="382"/>
      <c r="G238" s="373">
        <f>((E238*$F$8)+E238)</f>
        <v>0</v>
      </c>
      <c r="H238" s="375">
        <f t="shared" ref="H238" si="15">D238*E238</f>
        <v>0</v>
      </c>
      <c r="I238" s="378">
        <f>D238*G238</f>
        <v>0</v>
      </c>
    </row>
    <row r="239" spans="1:9" s="92" customFormat="1" ht="15" customHeight="1" x14ac:dyDescent="0.25">
      <c r="A239" s="260"/>
      <c r="B239" s="366"/>
      <c r="C239" s="7" t="s">
        <v>237</v>
      </c>
      <c r="D239" s="369"/>
      <c r="E239" s="371"/>
      <c r="F239" s="382"/>
      <c r="G239" s="373"/>
      <c r="H239" s="376"/>
      <c r="I239" s="379"/>
    </row>
    <row r="240" spans="1:9" s="92" customFormat="1" ht="15" customHeight="1" x14ac:dyDescent="0.25">
      <c r="A240" s="260"/>
      <c r="B240" s="366"/>
      <c r="C240" s="7" t="s">
        <v>238</v>
      </c>
      <c r="D240" s="369"/>
      <c r="E240" s="371"/>
      <c r="F240" s="382"/>
      <c r="G240" s="373"/>
      <c r="H240" s="376"/>
      <c r="I240" s="379"/>
    </row>
    <row r="241" spans="1:9" s="92" customFormat="1" ht="15.75" customHeight="1" thickBot="1" x14ac:dyDescent="0.3">
      <c r="A241" s="261"/>
      <c r="B241" s="367"/>
      <c r="C241" s="7" t="s">
        <v>239</v>
      </c>
      <c r="D241" s="370"/>
      <c r="E241" s="372"/>
      <c r="F241" s="384"/>
      <c r="G241" s="374"/>
      <c r="H241" s="377"/>
      <c r="I241" s="380"/>
    </row>
    <row r="242" spans="1:9" ht="26.25" customHeight="1" thickBot="1" x14ac:dyDescent="0.3">
      <c r="A242" s="445" t="s">
        <v>228</v>
      </c>
      <c r="B242" s="445"/>
      <c r="C242" s="445"/>
      <c r="D242" s="445"/>
      <c r="E242" s="445"/>
      <c r="F242" s="445"/>
      <c r="G242" s="446"/>
      <c r="H242" s="49">
        <f>SUM(H8:H241)</f>
        <v>0</v>
      </c>
      <c r="I242" s="50">
        <f>SUM(I8:I241)</f>
        <v>0</v>
      </c>
    </row>
  </sheetData>
  <sheetProtection algorithmName="SHA-512" hashValue="pWv6QxthwVC0j6GLI0mFqyoa5miWqSx8Zo8lAax5m8E438GVvgQPAQFzOXDvr8JEl4tAAJx/XJaMpOZSeQ/xhQ==" saltValue="SK0P/286+tteQMw1koXezw==" spinCount="100000" sheet="1" objects="1" scenarios="1"/>
  <mergeCells count="273">
    <mergeCell ref="G212:G217"/>
    <mergeCell ref="I172:I174"/>
    <mergeCell ref="I134:I143"/>
    <mergeCell ref="A242:G242"/>
    <mergeCell ref="H218:H225"/>
    <mergeCell ref="I218:I225"/>
    <mergeCell ref="H226:H229"/>
    <mergeCell ref="I226:I229"/>
    <mergeCell ref="H198:H201"/>
    <mergeCell ref="I198:I201"/>
    <mergeCell ref="H202:H211"/>
    <mergeCell ref="I202:I211"/>
    <mergeCell ref="H212:H217"/>
    <mergeCell ref="I212:I217"/>
    <mergeCell ref="D226:D229"/>
    <mergeCell ref="E226:E229"/>
    <mergeCell ref="D218:D225"/>
    <mergeCell ref="E218:E225"/>
    <mergeCell ref="A226:A229"/>
    <mergeCell ref="B226:B229"/>
    <mergeCell ref="G218:G225"/>
    <mergeCell ref="G226:G229"/>
    <mergeCell ref="G193:G197"/>
    <mergeCell ref="G198:G201"/>
    <mergeCell ref="G202:G211"/>
    <mergeCell ref="G125:G133"/>
    <mergeCell ref="H125:H133"/>
    <mergeCell ref="I125:I133"/>
    <mergeCell ref="H175:H185"/>
    <mergeCell ref="I175:I185"/>
    <mergeCell ref="H186:H192"/>
    <mergeCell ref="I186:I192"/>
    <mergeCell ref="H193:H197"/>
    <mergeCell ref="I193:I197"/>
    <mergeCell ref="G175:G185"/>
    <mergeCell ref="G186:G192"/>
    <mergeCell ref="G144:G147"/>
    <mergeCell ref="G148:G156"/>
    <mergeCell ref="G157:G166"/>
    <mergeCell ref="G167:G171"/>
    <mergeCell ref="G172:G174"/>
    <mergeCell ref="H144:H147"/>
    <mergeCell ref="I144:I147"/>
    <mergeCell ref="H148:H156"/>
    <mergeCell ref="I148:I156"/>
    <mergeCell ref="H157:H166"/>
    <mergeCell ref="I157:I166"/>
    <mergeCell ref="H167:H171"/>
    <mergeCell ref="I167:I171"/>
    <mergeCell ref="A125:A133"/>
    <mergeCell ref="B125:B133"/>
    <mergeCell ref="D202:D211"/>
    <mergeCell ref="E202:E211"/>
    <mergeCell ref="D212:D217"/>
    <mergeCell ref="E212:E217"/>
    <mergeCell ref="D193:D197"/>
    <mergeCell ref="D198:D201"/>
    <mergeCell ref="E198:E201"/>
    <mergeCell ref="E193:E197"/>
    <mergeCell ref="E186:E192"/>
    <mergeCell ref="D186:D192"/>
    <mergeCell ref="D144:D147"/>
    <mergeCell ref="E144:E147"/>
    <mergeCell ref="D125:D133"/>
    <mergeCell ref="E125:E133"/>
    <mergeCell ref="D134:D143"/>
    <mergeCell ref="E134:E143"/>
    <mergeCell ref="G134:G143"/>
    <mergeCell ref="H134:H143"/>
    <mergeCell ref="A167:A171"/>
    <mergeCell ref="B167:B171"/>
    <mergeCell ref="A172:A174"/>
    <mergeCell ref="B172:B174"/>
    <mergeCell ref="A144:A147"/>
    <mergeCell ref="B144:B147"/>
    <mergeCell ref="A134:A143"/>
    <mergeCell ref="B134:B143"/>
    <mergeCell ref="H172:H174"/>
    <mergeCell ref="A175:A185"/>
    <mergeCell ref="B175:B185"/>
    <mergeCell ref="D148:D156"/>
    <mergeCell ref="E148:E156"/>
    <mergeCell ref="D157:D166"/>
    <mergeCell ref="E157:E166"/>
    <mergeCell ref="E175:E185"/>
    <mergeCell ref="D167:D171"/>
    <mergeCell ref="E167:E171"/>
    <mergeCell ref="D172:D174"/>
    <mergeCell ref="E172:E174"/>
    <mergeCell ref="D175:D185"/>
    <mergeCell ref="A148:A156"/>
    <mergeCell ref="B148:B156"/>
    <mergeCell ref="A157:A166"/>
    <mergeCell ref="B157:B166"/>
    <mergeCell ref="A202:A211"/>
    <mergeCell ref="B202:B211"/>
    <mergeCell ref="A212:A217"/>
    <mergeCell ref="B212:B217"/>
    <mergeCell ref="A218:A225"/>
    <mergeCell ref="B218:B225"/>
    <mergeCell ref="A186:A192"/>
    <mergeCell ref="B186:B192"/>
    <mergeCell ref="A193:A197"/>
    <mergeCell ref="B193:B197"/>
    <mergeCell ref="A198:A201"/>
    <mergeCell ref="B198:B201"/>
    <mergeCell ref="H98:H101"/>
    <mergeCell ref="I98:I101"/>
    <mergeCell ref="I104:I108"/>
    <mergeCell ref="D104:D108"/>
    <mergeCell ref="E104:E108"/>
    <mergeCell ref="A109:A117"/>
    <mergeCell ref="B109:B117"/>
    <mergeCell ref="A118:A124"/>
    <mergeCell ref="B118:B124"/>
    <mergeCell ref="G104:G108"/>
    <mergeCell ref="H104:H108"/>
    <mergeCell ref="A104:A108"/>
    <mergeCell ref="B104:B108"/>
    <mergeCell ref="D109:D117"/>
    <mergeCell ref="E109:E117"/>
    <mergeCell ref="G109:G117"/>
    <mergeCell ref="H109:H117"/>
    <mergeCell ref="I109:I117"/>
    <mergeCell ref="D118:D124"/>
    <mergeCell ref="E118:E124"/>
    <mergeCell ref="G118:G124"/>
    <mergeCell ref="H118:H124"/>
    <mergeCell ref="I118:I124"/>
    <mergeCell ref="I76:I78"/>
    <mergeCell ref="H80:H84"/>
    <mergeCell ref="I80:I84"/>
    <mergeCell ref="H85:H87"/>
    <mergeCell ref="I85:I87"/>
    <mergeCell ref="H58:H64"/>
    <mergeCell ref="I58:I64"/>
    <mergeCell ref="H65:H69"/>
    <mergeCell ref="I65:I69"/>
    <mergeCell ref="H70:H75"/>
    <mergeCell ref="I70:I75"/>
    <mergeCell ref="H76:H78"/>
    <mergeCell ref="I26:I33"/>
    <mergeCell ref="H34:H40"/>
    <mergeCell ref="I34:I40"/>
    <mergeCell ref="H41:H47"/>
    <mergeCell ref="I41:I47"/>
    <mergeCell ref="H48:H57"/>
    <mergeCell ref="I48:I57"/>
    <mergeCell ref="H6:H7"/>
    <mergeCell ref="I6:I7"/>
    <mergeCell ref="H8:H16"/>
    <mergeCell ref="I8:I16"/>
    <mergeCell ref="H17:H25"/>
    <mergeCell ref="I17:I25"/>
    <mergeCell ref="D6:D7"/>
    <mergeCell ref="D8:D16"/>
    <mergeCell ref="D17:D25"/>
    <mergeCell ref="D26:D33"/>
    <mergeCell ref="D34:D40"/>
    <mergeCell ref="A4:I4"/>
    <mergeCell ref="A1:I1"/>
    <mergeCell ref="A102:A103"/>
    <mergeCell ref="B102:B103"/>
    <mergeCell ref="E102:E103"/>
    <mergeCell ref="G102:G103"/>
    <mergeCell ref="D102:D103"/>
    <mergeCell ref="H102:H103"/>
    <mergeCell ref="A98:A101"/>
    <mergeCell ref="B98:B101"/>
    <mergeCell ref="E98:E101"/>
    <mergeCell ref="G98:G101"/>
    <mergeCell ref="D98:D101"/>
    <mergeCell ref="I102:I103"/>
    <mergeCell ref="A91:A96"/>
    <mergeCell ref="B91:B96"/>
    <mergeCell ref="E91:E96"/>
    <mergeCell ref="G91:G96"/>
    <mergeCell ref="D91:D96"/>
    <mergeCell ref="A88:A90"/>
    <mergeCell ref="B88:B90"/>
    <mergeCell ref="E88:E90"/>
    <mergeCell ref="G88:G90"/>
    <mergeCell ref="H91:H96"/>
    <mergeCell ref="I91:I96"/>
    <mergeCell ref="A85:A87"/>
    <mergeCell ref="B85:B87"/>
    <mergeCell ref="D88:D90"/>
    <mergeCell ref="E85:E87"/>
    <mergeCell ref="G85:G87"/>
    <mergeCell ref="H88:H90"/>
    <mergeCell ref="I88:I90"/>
    <mergeCell ref="D85:D87"/>
    <mergeCell ref="A80:A84"/>
    <mergeCell ref="B80:B84"/>
    <mergeCell ref="E80:E84"/>
    <mergeCell ref="G80:G84"/>
    <mergeCell ref="D80:D84"/>
    <mergeCell ref="A76:A78"/>
    <mergeCell ref="B76:B78"/>
    <mergeCell ref="E76:E78"/>
    <mergeCell ref="G76:G78"/>
    <mergeCell ref="D76:D78"/>
    <mergeCell ref="A70:A75"/>
    <mergeCell ref="B70:B75"/>
    <mergeCell ref="E70:E75"/>
    <mergeCell ref="G70:G75"/>
    <mergeCell ref="D70:D75"/>
    <mergeCell ref="A65:A69"/>
    <mergeCell ref="B65:B69"/>
    <mergeCell ref="E65:E69"/>
    <mergeCell ref="G65:G69"/>
    <mergeCell ref="A34:A40"/>
    <mergeCell ref="B34:B40"/>
    <mergeCell ref="E34:E40"/>
    <mergeCell ref="G34:G40"/>
    <mergeCell ref="D58:D64"/>
    <mergeCell ref="D65:D69"/>
    <mergeCell ref="A58:A64"/>
    <mergeCell ref="B58:B64"/>
    <mergeCell ref="E58:E64"/>
    <mergeCell ref="G58:G64"/>
    <mergeCell ref="A48:A57"/>
    <mergeCell ref="B48:B57"/>
    <mergeCell ref="E48:E57"/>
    <mergeCell ref="G48:G57"/>
    <mergeCell ref="A5:G5"/>
    <mergeCell ref="A6:A7"/>
    <mergeCell ref="B6:B7"/>
    <mergeCell ref="C6:C7"/>
    <mergeCell ref="E6:E7"/>
    <mergeCell ref="F6:F7"/>
    <mergeCell ref="G6:G7"/>
    <mergeCell ref="A230:A233"/>
    <mergeCell ref="B230:B233"/>
    <mergeCell ref="D230:D233"/>
    <mergeCell ref="E230:E233"/>
    <mergeCell ref="G230:G233"/>
    <mergeCell ref="A17:A25"/>
    <mergeCell ref="B17:B25"/>
    <mergeCell ref="E17:E25"/>
    <mergeCell ref="G17:G25"/>
    <mergeCell ref="A8:A16"/>
    <mergeCell ref="B8:B16"/>
    <mergeCell ref="E8:E16"/>
    <mergeCell ref="G8:G16"/>
    <mergeCell ref="A26:A33"/>
    <mergeCell ref="B26:B33"/>
    <mergeCell ref="E26:E33"/>
    <mergeCell ref="D41:D47"/>
    <mergeCell ref="A238:A241"/>
    <mergeCell ref="B238:B241"/>
    <mergeCell ref="D238:D241"/>
    <mergeCell ref="E238:E241"/>
    <mergeCell ref="G238:G241"/>
    <mergeCell ref="H238:H241"/>
    <mergeCell ref="I238:I241"/>
    <mergeCell ref="F8:F241"/>
    <mergeCell ref="H230:H233"/>
    <mergeCell ref="I230:I233"/>
    <mergeCell ref="A234:A237"/>
    <mergeCell ref="B234:B237"/>
    <mergeCell ref="D234:D237"/>
    <mergeCell ref="E234:E237"/>
    <mergeCell ref="G234:G237"/>
    <mergeCell ref="H234:H237"/>
    <mergeCell ref="I234:I237"/>
    <mergeCell ref="H26:H33"/>
    <mergeCell ref="D48:D57"/>
    <mergeCell ref="A41:A47"/>
    <mergeCell ref="B41:B47"/>
    <mergeCell ref="E41:E47"/>
    <mergeCell ref="G41:G47"/>
    <mergeCell ref="G26:G33"/>
  </mergeCells>
  <pageMargins left="0.7" right="0.7" top="0.75" bottom="0.75" header="0.3" footer="0.3"/>
  <pageSetup paperSize="8" orientation="landscape" r:id="rId1"/>
  <ignoredErrors>
    <ignoredError sqref="E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lot1  vêtements de travail </vt:lpstr>
      <vt:lpstr>lot 2 chaussures de sécurité </vt:lpstr>
      <vt:lpstr>lot 3 Autres EPI</vt:lpstr>
      <vt:lpstr>DQE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jfestin</dc:creator>
  <cp:lastModifiedBy>MACROIX, Jacques (ARS-REUNION/DRHAG/COMMANDE-PUBLIQUE)</cp:lastModifiedBy>
  <cp:lastPrinted>2021-05-12T10:37:19Z</cp:lastPrinted>
  <dcterms:created xsi:type="dcterms:W3CDTF">2015-01-26T11:47:03Z</dcterms:created>
  <dcterms:modified xsi:type="dcterms:W3CDTF">2025-12-30T12:20:18Z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2025-09-30T09:21:07Z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f5897e33-89ba-4dac-8bc7-8bf99d3925ef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